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aja.mansoor\Desktop\annexures 15th\ANNEXURES 15TH-refined\MANSOOR ANNEXURES\"/>
    </mc:Choice>
  </mc:AlternateContent>
  <bookViews>
    <workbookView xWindow="120" yWindow="120" windowWidth="19035" windowHeight="8445"/>
  </bookViews>
  <sheets>
    <sheet name="ANNEX C2" sheetId="2" r:id="rId1"/>
  </sheets>
  <externalReferences>
    <externalReference r:id="rId2"/>
  </externalReferences>
  <definedNames>
    <definedName name="__123Graph_C" hidden="1">'[1]Work-sheet'!#REF!</definedName>
    <definedName name="__123Graph_CChart1" hidden="1">'[1]Work-sheet'!#REF!</definedName>
    <definedName name="__123Graph_CChart2" hidden="1">'[1]Work-sheet'!#REF!</definedName>
    <definedName name="__123Graph_CChart3" hidden="1">'[1]Work-sheet'!#REF!</definedName>
    <definedName name="__123Graph_CCurrent" hidden="1">'[1]Work-sheet'!#REF!</definedName>
    <definedName name="__123Graph_D" hidden="1">'[1]Work-sheet'!#REF!</definedName>
    <definedName name="__123Graph_DChart1" hidden="1">'[1]Work-sheet'!#REF!</definedName>
    <definedName name="__123Graph_DChart2" hidden="1">'[1]Work-sheet'!#REF!</definedName>
    <definedName name="__123Graph_DChart3" hidden="1">'[1]Work-sheet'!#REF!</definedName>
    <definedName name="__123Graph_DCurrent" hidden="1">'[1]Work-sheet'!#REF!</definedName>
    <definedName name="__123Graph_E" hidden="1">'[1]Work-sheet'!#REF!</definedName>
    <definedName name="__123Graph_EChart1" hidden="1">'[1]Work-sheet'!#REF!</definedName>
    <definedName name="__123Graph_EChart2" hidden="1">'[1]Work-sheet'!#REF!</definedName>
    <definedName name="__123Graph_EChart3" hidden="1">'[1]Work-sheet'!#REF!</definedName>
    <definedName name="__123Graph_ECurrent" hidden="1">'[1]Work-sheet'!#REF!</definedName>
    <definedName name="_xlnm.Print_Area" localSheetId="0">'ANNEX C2'!$A$2:$FG$33</definedName>
  </definedNames>
  <calcPr calcId="152511"/>
</workbook>
</file>

<file path=xl/calcChain.xml><?xml version="1.0" encoding="utf-8"?>
<calcChain xmlns="http://schemas.openxmlformats.org/spreadsheetml/2006/main">
  <c r="FC30" i="2" l="1"/>
  <c r="FC29" i="2"/>
  <c r="FC27" i="2"/>
  <c r="FC26" i="2"/>
  <c r="FC23" i="2"/>
  <c r="FC22" i="2"/>
  <c r="FC13" i="2"/>
  <c r="FC15" i="2"/>
  <c r="FC16" i="2"/>
  <c r="FC18" i="2"/>
  <c r="FC19" i="2"/>
  <c r="FC20" i="2"/>
  <c r="FC12" i="2"/>
  <c r="EX21" i="2"/>
  <c r="EX31" i="2"/>
  <c r="EX30" i="2"/>
  <c r="EX29" i="2"/>
  <c r="EX28" i="2"/>
  <c r="EX27" i="2"/>
  <c r="EX26" i="2"/>
  <c r="EX25" i="2"/>
  <c r="EX24" i="2"/>
  <c r="EX23" i="2"/>
  <c r="EX22" i="2"/>
  <c r="EX12" i="2"/>
  <c r="EX13" i="2"/>
  <c r="EX14" i="2"/>
  <c r="EX15" i="2"/>
  <c r="EX16" i="2"/>
  <c r="EX17" i="2"/>
  <c r="EX18" i="2"/>
  <c r="EX19" i="2"/>
  <c r="EX20" i="2"/>
  <c r="EX11" i="2"/>
  <c r="ES32" i="2"/>
  <c r="ES33" i="2" s="1"/>
  <c r="ES21" i="2"/>
  <c r="EL33" i="2"/>
  <c r="EL32" i="2"/>
  <c r="EL21" i="2"/>
  <c r="EG32" i="2"/>
  <c r="EG33" i="2" s="1"/>
  <c r="EG21" i="2"/>
  <c r="EB33" i="2"/>
  <c r="EB32" i="2"/>
  <c r="EB21" i="2"/>
  <c r="DP30" i="2"/>
  <c r="DP29" i="2"/>
  <c r="DP27" i="2"/>
  <c r="DP26" i="2"/>
  <c r="DP24" i="2"/>
  <c r="FC24" i="2" s="1"/>
  <c r="DP23" i="2"/>
  <c r="DP22" i="2"/>
  <c r="DP12" i="2"/>
  <c r="DP13" i="2"/>
  <c r="DP15" i="2"/>
  <c r="DP16" i="2"/>
  <c r="DP18" i="2"/>
  <c r="DP19" i="2"/>
  <c r="DP20" i="2"/>
  <c r="DP11" i="2"/>
  <c r="FC11" i="2" s="1"/>
  <c r="DK32" i="2"/>
  <c r="DK33" i="2" s="1"/>
  <c r="DK21" i="2"/>
  <c r="DF33" i="2"/>
  <c r="DF32" i="2"/>
  <c r="DF21" i="2"/>
  <c r="CY32" i="2"/>
  <c r="CY33" i="2" s="1"/>
  <c r="CY21" i="2"/>
  <c r="CT32" i="2"/>
  <c r="CT21" i="2"/>
  <c r="CT33" i="2" s="1"/>
  <c r="CO32" i="2"/>
  <c r="CO21" i="2"/>
  <c r="CH32" i="2"/>
  <c r="CH33" i="2" s="1"/>
  <c r="CH21" i="2"/>
  <c r="CC32" i="2"/>
  <c r="CC33" i="2" s="1"/>
  <c r="CC21" i="2"/>
  <c r="BX31" i="2"/>
  <c r="DP31" i="2" s="1"/>
  <c r="FC31" i="2" s="1"/>
  <c r="BX30" i="2"/>
  <c r="BX29" i="2"/>
  <c r="BX28" i="2"/>
  <c r="BX32" i="2" s="1"/>
  <c r="BX27" i="2"/>
  <c r="BX26" i="2"/>
  <c r="BX25" i="2"/>
  <c r="BX24" i="2"/>
  <c r="BX23" i="2"/>
  <c r="BX22" i="2"/>
  <c r="BX12" i="2"/>
  <c r="BX13" i="2"/>
  <c r="BX14" i="2"/>
  <c r="DP14" i="2" s="1"/>
  <c r="FC14" i="2" s="1"/>
  <c r="BX15" i="2"/>
  <c r="BX16" i="2"/>
  <c r="BX17" i="2"/>
  <c r="DP17" i="2" s="1"/>
  <c r="FC17" i="2" s="1"/>
  <c r="BX18" i="2"/>
  <c r="BX19" i="2"/>
  <c r="BX20" i="2"/>
  <c r="BX11" i="2"/>
  <c r="BQ32" i="2"/>
  <c r="BQ33" i="2" s="1"/>
  <c r="BQ21" i="2"/>
  <c r="BL32" i="2"/>
  <c r="BL33" i="2" s="1"/>
  <c r="BL21" i="2"/>
  <c r="BG32" i="2"/>
  <c r="BG21" i="2"/>
  <c r="BG33" i="2" s="1"/>
  <c r="AZ33" i="2"/>
  <c r="AZ32" i="2"/>
  <c r="AZ21" i="2"/>
  <c r="AU32" i="2"/>
  <c r="AU21" i="2"/>
  <c r="AU33" i="2" s="1"/>
  <c r="EX32" i="2" l="1"/>
  <c r="EX33" i="2" s="1"/>
  <c r="CO33" i="2"/>
  <c r="BX21" i="2"/>
  <c r="DP21" i="2" s="1"/>
  <c r="FC21" i="2"/>
  <c r="BX33" i="2"/>
  <c r="AP33" i="2"/>
  <c r="AP32" i="2"/>
  <c r="AP21" i="2"/>
  <c r="AI31" i="2" l="1"/>
  <c r="AI30" i="2"/>
  <c r="AI29" i="2"/>
  <c r="AI28" i="2"/>
  <c r="DP28" i="2" s="1"/>
  <c r="FC28" i="2" s="1"/>
  <c r="AI27" i="2"/>
  <c r="AI26" i="2"/>
  <c r="AI25" i="2"/>
  <c r="DP25" i="2" s="1"/>
  <c r="AI24" i="2"/>
  <c r="AI23" i="2"/>
  <c r="AI22" i="2"/>
  <c r="AI12" i="2"/>
  <c r="AI13" i="2"/>
  <c r="AI14" i="2"/>
  <c r="AI15" i="2"/>
  <c r="AI16" i="2"/>
  <c r="AI17" i="2"/>
  <c r="AI18" i="2"/>
  <c r="AI19" i="2"/>
  <c r="AI20" i="2"/>
  <c r="AI11" i="2"/>
  <c r="AD33" i="2"/>
  <c r="AD32" i="2"/>
  <c r="AD21" i="2"/>
  <c r="Y32" i="2"/>
  <c r="Y21" i="2"/>
  <c r="R32" i="2"/>
  <c r="R33" i="2" s="1"/>
  <c r="R21" i="2"/>
  <c r="M32" i="2"/>
  <c r="M33" i="2" s="1"/>
  <c r="M21" i="2"/>
  <c r="H32" i="2"/>
  <c r="H33" i="2" s="1"/>
  <c r="H21" i="2"/>
  <c r="C32" i="2"/>
  <c r="C33" i="2" s="1"/>
  <c r="C21" i="2"/>
  <c r="Y33" i="2" l="1"/>
  <c r="FC25" i="2"/>
  <c r="FC32" i="2" s="1"/>
  <c r="FC33" i="2" s="1"/>
  <c r="DP32" i="2"/>
  <c r="DP33" i="2" s="1"/>
  <c r="AI32" i="2"/>
  <c r="AI33" i="2" s="1"/>
  <c r="AI21" i="2"/>
</calcChain>
</file>

<file path=xl/sharedStrings.xml><?xml version="1.0" encoding="utf-8"?>
<sst xmlns="http://schemas.openxmlformats.org/spreadsheetml/2006/main" count="603" uniqueCount="77">
  <si>
    <t>NAME OF DISTRICT</t>
  </si>
  <si>
    <t xml:space="preserve">   TARGET </t>
  </si>
  <si>
    <t>%AGE</t>
  </si>
  <si>
    <t xml:space="preserve">        TARGET </t>
  </si>
  <si>
    <t>A/C</t>
  </si>
  <si>
    <t>AMT.</t>
  </si>
  <si>
    <t>ACH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</si>
  <si>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</si>
  <si>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</si>
  <si>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</si>
  <si>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</si>
  <si>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</si>
  <si>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</si>
  <si>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</si>
  <si>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</si>
  <si>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</si>
  <si>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</si>
  <si>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KASHMIR REGION</t>
  </si>
  <si>
    <t>POONCH</t>
  </si>
  <si>
    <t>RAJOURI</t>
  </si>
  <si>
    <t>JAMMU</t>
  </si>
  <si>
    <t>SAMBA</t>
  </si>
  <si>
    <t xml:space="preserve">UDHAMPUR      </t>
  </si>
  <si>
    <t>REASI</t>
  </si>
  <si>
    <t>KATHUA</t>
  </si>
  <si>
    <t>DODA</t>
  </si>
  <si>
    <t>RAMBAN</t>
  </si>
  <si>
    <t>KISHTWAR</t>
  </si>
  <si>
    <t>JAMMU REGION</t>
  </si>
  <si>
    <t>TOTAL</t>
  </si>
  <si>
    <t>LBS-MIS-III</t>
  </si>
  <si>
    <t>PRIORITY SECTOR</t>
  </si>
  <si>
    <t>FARM CREDIT</t>
  </si>
  <si>
    <t>AGRICULTURE INFRASTRUCTURE</t>
  </si>
  <si>
    <t>ANCILLARY ACTIVITIES</t>
  </si>
  <si>
    <t>TOTAL AGRICULTURE</t>
  </si>
  <si>
    <t>CROP LOAN</t>
  </si>
  <si>
    <t>SOCIAL INFRASTRUCTURE</t>
  </si>
  <si>
    <t>RENEWABLE ENERGY</t>
  </si>
  <si>
    <t>OTHERS</t>
  </si>
  <si>
    <t xml:space="preserve"> TOTAL CREDIT PLAN (PRIORITY +NON- PRIORITY)</t>
  </si>
  <si>
    <t xml:space="preserve">TARGET </t>
  </si>
  <si>
    <t xml:space="preserve"> TARGET </t>
  </si>
  <si>
    <t>(AMT.IN LAC)</t>
  </si>
  <si>
    <t>-</t>
  </si>
  <si>
    <t>#</t>
  </si>
  <si>
    <t>KASHMIR 
REGION</t>
  </si>
  <si>
    <t>ACHIV.</t>
  </si>
  <si>
    <t>AMT.IN LAC</t>
  </si>
  <si>
    <t>NON-PRIORITY SECTOR</t>
  </si>
  <si>
    <t>AGRICULTURE</t>
  </si>
  <si>
    <t>EDUCATION</t>
  </si>
  <si>
    <t>HOUSING</t>
  </si>
  <si>
    <t>PERSONAL LOANS</t>
  </si>
  <si>
    <t>TOTAL NON-PRIORITY</t>
  </si>
  <si>
    <t>24=(17+23)</t>
  </si>
  <si>
    <t>TERM LOAN</t>
  </si>
  <si>
    <t>OUT OF FARM CREDIT TOTAL ALLIED ACTIVITIES</t>
  </si>
  <si>
    <t>OUT OF (4) ANCILLARY ACTIVITIES, LOANS UPTO 50 CRORE TO STATR-UPS ENGAGED IN AGRI- ALLIED ACTIVITIES</t>
  </si>
  <si>
    <t>5=(1+2+3+4)</t>
  </si>
  <si>
    <t xml:space="preserve">OUT OF TOTAL AGRICULTURE, LOANS TO SMALL &amp; MARGINAL FARMERS </t>
  </si>
  <si>
    <t>MICRO ENTERPRISES (MANUFACTURING + SERVICES INCLUDING KVIB)</t>
  </si>
  <si>
    <t>SMALL ENTERPRISES (MANUFACTURING + SERVICES)</t>
  </si>
  <si>
    <t>MEDIUM ENTERPRISES (MANUFACTURING + SERVICES</t>
  </si>
  <si>
    <t>OTHER FINANCE TO MSMES ( AS INDICATED IN MASTER DIRECTIONS ON PSL)</t>
  </si>
  <si>
    <t>OUT OF (9) TOTAL FINANCE TO MSME LOANS UPTO 50 CRORE TO START UPS</t>
  </si>
  <si>
    <t xml:space="preserve">            TOTAL MSMES       </t>
  </si>
  <si>
    <t>10=(6+7+8+9)</t>
  </si>
  <si>
    <t xml:space="preserve">           EXPORT CREDIT   </t>
  </si>
  <si>
    <t>OUT OF (16) LOANS UP TO 50 CRORE TO START UPS (OTHER THAN AGRI/MSME)</t>
  </si>
  <si>
    <t>TOTAL PRIORITY SECTOR</t>
  </si>
  <si>
    <t>17=(5+10+11+12+13+14+15+16)</t>
  </si>
  <si>
    <t>OTHERS (NON-PRIORITY)</t>
  </si>
  <si>
    <t>23=(18+19+20+21+22)</t>
  </si>
  <si>
    <t>ANNEXURE-A2</t>
  </si>
  <si>
    <t>ANNEXURE-A2 (Continued)</t>
  </si>
  <si>
    <t>DISTRICT-WISE/ SECTOR-WISE STATEMENT OF ACHIEVEMENTS VIZ-A-VIZ  TARGETS  UNDER ACP 2024-25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</si>
</sst>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0.00_)"/>
    <numFmt numFmtId="166" formatCode="0.0_)"/>
  </numFmts>
  <fonts count="1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4"/>
      <name val="Arial Narrow"/>
      <family val="2"/>
    </font>
    <font>
      <b/>
      <sz val="15"/>
      <name val="Century Gothic"/>
      <family val="2"/>
    </font>
    <font>
      <sz val="15"/>
      <name val="Courier"/>
    </font>
    <font>
      <sz val="14"/>
      <name val="Courier"/>
    </font>
    <font>
      <sz val="13"/>
      <name val="Courier"/>
    </font>
    <font>
      <sz val="12"/>
      <name val="Courier"/>
    </font>
    <font>
      <sz val="16"/>
      <name val="Arial Narrow"/>
      <family val="2"/>
    </font>
    <font>
      <b/>
      <sz val="18"/>
      <name val="Century Gothic"/>
      <family val="2"/>
    </font>
    <font>
      <sz val="18"/>
      <color rgb="FFFF0000"/>
      <name val="Courier"/>
      <family val="3"/>
    </font>
    <font>
      <sz val="18"/>
      <name val="Courier"/>
      <family val="3"/>
    </font>
    <font>
      <sz val="18"/>
      <name val="Courier"/>
    </font>
    <font>
      <b/>
      <sz val="14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164" fontId="0" fillId="0" borderId="0"/>
    <xf numFmtId="0" fontId="1" fillId="0" borderId="0"/>
    <xf numFmtId="164" fontId="2" fillId="0" borderId="0"/>
  </cellStyleXfs>
  <cellXfs count="65">
    <xf numFmtId="164" fontId="0" fillId="0" borderId="0" xfId="0"/>
    <xf numFmtId="164" fontId="0" fillId="2" borderId="0" xfId="0" applyFill="1"/>
    <xf numFmtId="164" fontId="3" fillId="2" borderId="0" xfId="0" applyFont="1" applyFill="1"/>
    <xf numFmtId="164" fontId="5" fillId="2" borderId="0" xfId="0" applyFont="1" applyFill="1"/>
    <xf numFmtId="164" fontId="6" fillId="2" borderId="0" xfId="0" applyFont="1" applyFill="1"/>
    <xf numFmtId="164" fontId="7" fillId="2" borderId="0" xfId="0" applyFont="1" applyFill="1"/>
    <xf numFmtId="164" fontId="8" fillId="2" borderId="0" xfId="0" applyFont="1" applyFill="1"/>
    <xf numFmtId="164" fontId="0" fillId="2" borderId="0" xfId="0" applyFill="1" applyAlignment="1">
      <alignment horizontal="center"/>
    </xf>
    <xf numFmtId="164" fontId="0" fillId="2" borderId="0" xfId="0" applyFont="1" applyFill="1" applyAlignment="1">
      <alignment horizontal="center"/>
    </xf>
    <xf numFmtId="164" fontId="0" fillId="2" borderId="0" xfId="0" applyFont="1" applyFill="1"/>
    <xf numFmtId="164" fontId="9" fillId="2" borderId="0" xfId="0" applyFont="1" applyFill="1"/>
    <xf numFmtId="164" fontId="9" fillId="3" borderId="0" xfId="0" applyFont="1" applyFill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</xf>
    <xf numFmtId="164" fontId="11" fillId="2" borderId="0" xfId="0" applyFont="1" applyFill="1" applyBorder="1" applyAlignment="1">
      <alignment vertical="center"/>
    </xf>
    <xf numFmtId="164" fontId="12" fillId="2" borderId="0" xfId="0" applyFont="1" applyFill="1" applyAlignment="1">
      <alignment vertical="center"/>
    </xf>
    <xf numFmtId="164" fontId="13" fillId="2" borderId="0" xfId="0" applyFont="1" applyFill="1" applyAlignment="1">
      <alignment wrapText="1"/>
    </xf>
    <xf numFmtId="166" fontId="0" fillId="2" borderId="0" xfId="0" applyNumberFormat="1" applyFont="1" applyFill="1"/>
    <xf numFmtId="166" fontId="4" fillId="2" borderId="2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/>
    <xf numFmtId="166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 applyProtection="1">
      <alignment vertical="center"/>
      <protection locked="0"/>
    </xf>
    <xf numFmtId="166" fontId="14" fillId="2" borderId="2" xfId="0" applyNumberFormat="1" applyFont="1" applyFill="1" applyBorder="1" applyAlignment="1" applyProtection="1">
      <alignment vertical="center"/>
      <protection locked="0"/>
    </xf>
    <xf numFmtId="164" fontId="14" fillId="4" borderId="2" xfId="0" applyNumberFormat="1" applyFont="1" applyFill="1" applyBorder="1" applyAlignment="1" applyProtection="1">
      <alignment horizontal="center" vertical="center"/>
      <protection locked="0"/>
    </xf>
    <xf numFmtId="165" fontId="14" fillId="2" borderId="2" xfId="0" applyNumberFormat="1" applyFont="1" applyFill="1" applyBorder="1" applyAlignment="1" applyProtection="1">
      <alignment vertical="center"/>
      <protection locked="0"/>
    </xf>
    <xf numFmtId="164" fontId="14" fillId="3" borderId="2" xfId="0" applyNumberFormat="1" applyFont="1" applyFill="1" applyBorder="1" applyAlignment="1" applyProtection="1">
      <alignment horizontal="center" vertical="center"/>
      <protection locked="0"/>
    </xf>
    <xf numFmtId="166" fontId="14" fillId="3" borderId="2" xfId="0" applyNumberFormat="1" applyFont="1" applyFill="1" applyBorder="1" applyAlignment="1" applyProtection="1">
      <alignment vertical="center"/>
      <protection locked="0"/>
    </xf>
    <xf numFmtId="164" fontId="14" fillId="3" borderId="2" xfId="0" applyNumberFormat="1" applyFont="1" applyFill="1" applyBorder="1" applyAlignment="1" applyProtection="1">
      <alignment vertical="center"/>
      <protection locked="0"/>
    </xf>
    <xf numFmtId="164" fontId="14" fillId="3" borderId="2" xfId="0" applyFont="1" applyFill="1" applyBorder="1" applyAlignment="1" applyProtection="1">
      <alignment horizontal="center" vertical="center"/>
      <protection locked="0"/>
    </xf>
    <xf numFmtId="164" fontId="14" fillId="3" borderId="2" xfId="0" applyFont="1" applyFill="1" applyBorder="1" applyAlignment="1" applyProtection="1">
      <alignment vertical="center"/>
      <protection locked="0"/>
    </xf>
    <xf numFmtId="164" fontId="14" fillId="3" borderId="2" xfId="0" applyFont="1" applyFill="1" applyBorder="1" applyAlignment="1" applyProtection="1">
      <alignment horizontal="center" vertical="center"/>
      <protection locked="0"/>
    </xf>
    <xf numFmtId="164" fontId="14" fillId="3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164" fontId="4" fillId="3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164" fontId="4" fillId="3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5" xfId="0" applyNumberFormat="1" applyFont="1" applyFill="1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7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3" borderId="2" xfId="0" applyFont="1" applyFill="1" applyBorder="1" applyAlignment="1" applyProtection="1">
      <alignment horizontal="center" vertical="center"/>
      <protection locked="0"/>
    </xf>
    <xf numFmtId="164" fontId="4" fillId="3" borderId="2" xfId="0" applyNumberFormat="1" applyFont="1" applyFill="1" applyBorder="1" applyAlignment="1" applyProtection="1">
      <alignment horizontal="center" vertical="center"/>
      <protection locked="0"/>
    </xf>
    <xf numFmtId="164" fontId="14" fillId="3" borderId="2" xfId="0" applyFont="1" applyFill="1" applyBorder="1" applyAlignment="1" applyProtection="1">
      <alignment horizontal="center" vertical="center"/>
      <protection locked="0"/>
    </xf>
    <xf numFmtId="164" fontId="14" fillId="3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0" xfId="0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/>
    </xf>
    <xf numFmtId="164" fontId="10" fillId="2" borderId="0" xfId="0" applyNumberFormat="1" applyFont="1" applyFill="1" applyAlignment="1" applyProtection="1">
      <alignment horizontal="center" vertical="center" wrapText="1"/>
      <protection locked="0"/>
    </xf>
    <xf numFmtId="164" fontId="4" fillId="3" borderId="11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12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right" vertical="center"/>
      <protection locked="0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Q-LEADBNK-245\Users\Users\Acer\Desktop\100th%20SLBC\Annexure-%20F,%20F1,%20F2,%20F3,%20F4,%20F5-%20June%20201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heet"/>
      <sheetName val="Annexure- F (4)"/>
      <sheetName val="Annexure- F, FI,F2 "/>
      <sheetName val="Charts"/>
      <sheetName val="Annexure- F (3)"/>
      <sheetName val="Bankwise"/>
      <sheetName val="Annexure- F (5)"/>
      <sheetName val="Annexure-F"/>
      <sheetName val="Annexure-F(1)"/>
      <sheetName val="Annexure-F(3)"/>
      <sheetName val="Annexure-F(2)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3"/>
  <sheetViews>
    <sheetView tabSelected="1" view="pageBreakPreview" topLeftCell="AN1" zoomScale="70" zoomScaleSheetLayoutView="70" workbookViewId="0">
      <selection activeCell="K31" sqref="K31"/>
    </sheetView>
  </sheetViews>
  <sheetFormatPr defaultRowHeight="15" x14ac:dyDescent="0.2"/>
  <cols>
    <col min="1" max="1" width="5.75" style="4" customWidth="1"/>
    <col min="2" max="2" width="17.875" style="4" customWidth="1"/>
    <col min="3" max="3" width="11.75" style="7" customWidth="1"/>
    <col min="4" max="4" width="14.875" style="19" customWidth="1"/>
    <col min="5" max="5" width="11.25" style="7" customWidth="1"/>
    <col min="6" max="6" width="13.75" style="19" customWidth="1"/>
    <col min="7" max="7" width="8.125" style="1" customWidth="1"/>
    <col min="8" max="8" width="11.625" style="7" customWidth="1"/>
    <col min="9" max="9" width="14.375" style="19" customWidth="1"/>
    <col min="10" max="10" width="9.375" style="7" customWidth="1"/>
    <col min="11" max="11" width="12.125" style="19" customWidth="1"/>
    <col min="12" max="12" width="8.375" style="1" customWidth="1"/>
    <col min="13" max="13" width="10.625" style="7" customWidth="1"/>
    <col min="14" max="14" width="14" style="19" customWidth="1"/>
    <col min="15" max="15" width="10.75" style="7" customWidth="1"/>
    <col min="16" max="16" width="12.75" style="19" customWidth="1"/>
    <col min="17" max="17" width="8.25" style="1" customWidth="1"/>
    <col min="18" max="18" width="10.5" style="7" customWidth="1"/>
    <col min="19" max="19" width="12.5" style="1" customWidth="1"/>
    <col min="20" max="20" width="6.75" style="7" customWidth="1"/>
    <col min="21" max="21" width="11.625" style="1" customWidth="1"/>
    <col min="22" max="22" width="7.75" style="1" customWidth="1"/>
    <col min="23" max="23" width="7.625" style="5" customWidth="1"/>
    <col min="24" max="24" width="16.625" style="5" customWidth="1"/>
    <col min="25" max="25" width="10.75" style="7" customWidth="1"/>
    <col min="26" max="26" width="12.875" style="19" customWidth="1"/>
    <col min="27" max="27" width="8.875" style="7" customWidth="1"/>
    <col min="28" max="28" width="12.375" style="19" customWidth="1"/>
    <col min="29" max="29" width="8.875" style="1" customWidth="1"/>
    <col min="30" max="30" width="8.625" style="1" customWidth="1"/>
    <col min="31" max="31" width="12.25" style="19" customWidth="1"/>
    <col min="32" max="32" width="9.5" style="7" customWidth="1"/>
    <col min="33" max="33" width="9.25" style="1" customWidth="1"/>
    <col min="34" max="34" width="7.875" style="1" customWidth="1"/>
    <col min="35" max="35" width="13.625" style="1" customWidth="1"/>
    <col min="36" max="36" width="14.5" style="19" customWidth="1"/>
    <col min="37" max="37" width="15.125" style="1" customWidth="1"/>
    <col min="38" max="38" width="13.625" style="19" customWidth="1"/>
    <col min="39" max="39" width="12.75" style="1" customWidth="1"/>
    <col min="40" max="40" width="5.625" style="5" customWidth="1"/>
    <col min="41" max="41" width="17.75" style="5" customWidth="1"/>
    <col min="42" max="42" width="12" style="7" customWidth="1"/>
    <col min="43" max="43" width="15" style="19" customWidth="1"/>
    <col min="44" max="44" width="11.75" style="7" customWidth="1"/>
    <col min="45" max="45" width="13.375" style="19" customWidth="1"/>
    <col min="46" max="46" width="8.75" style="1" customWidth="1"/>
    <col min="47" max="47" width="11.625" style="1" customWidth="1"/>
    <col min="48" max="48" width="13.625" style="19" customWidth="1"/>
    <col min="49" max="49" width="11.375" style="7" customWidth="1"/>
    <col min="50" max="50" width="14.25" style="19" customWidth="1"/>
    <col min="51" max="51" width="10.25" style="1" customWidth="1"/>
    <col min="52" max="52" width="12" style="7" customWidth="1"/>
    <col min="53" max="53" width="14" style="19" customWidth="1"/>
    <col min="54" max="54" width="11" style="7" customWidth="1"/>
    <col min="55" max="55" width="14" style="19" customWidth="1"/>
    <col min="56" max="56" width="10.625" style="1" customWidth="1"/>
    <col min="57" max="57" width="6.625" style="5" customWidth="1"/>
    <col min="58" max="58" width="21" style="5" customWidth="1"/>
    <col min="59" max="59" width="8.75" style="1" customWidth="1"/>
    <col min="60" max="60" width="13.125" style="19" customWidth="1"/>
    <col min="61" max="61" width="7.625" style="1" customWidth="1"/>
    <col min="62" max="62" width="13.25" style="19" customWidth="1"/>
    <col min="63" max="63" width="11.5" style="1" customWidth="1"/>
    <col min="64" max="64" width="11.125" style="7" customWidth="1"/>
    <col min="65" max="65" width="11.375" style="19" customWidth="1"/>
    <col min="66" max="66" width="14.375" style="1" customWidth="1"/>
    <col min="67" max="67" width="13.75" style="19" customWidth="1"/>
    <col min="68" max="68" width="10.5" style="1" customWidth="1"/>
    <col min="69" max="69" width="15.75" style="1" customWidth="1"/>
    <col min="70" max="70" width="12.875" style="19" customWidth="1"/>
    <col min="71" max="71" width="10.5" style="1" customWidth="1"/>
    <col min="72" max="72" width="13" style="19" customWidth="1"/>
    <col min="73" max="73" width="12" style="1" customWidth="1"/>
    <col min="74" max="74" width="6.5" style="6" customWidth="1"/>
    <col min="75" max="75" width="18" style="6" customWidth="1"/>
    <col min="76" max="76" width="11.875" style="1" customWidth="1"/>
    <col min="77" max="77" width="14.5" style="19" customWidth="1"/>
    <col min="78" max="78" width="11.5" style="1" customWidth="1"/>
    <col min="79" max="79" width="14.125" style="19" customWidth="1"/>
    <col min="80" max="80" width="10.75" style="1" customWidth="1"/>
    <col min="81" max="81" width="8.375" style="1" customWidth="1"/>
    <col min="82" max="82" width="12.125" style="19" customWidth="1"/>
    <col min="83" max="83" width="8" style="1" customWidth="1"/>
    <col min="84" max="84" width="10.5" style="19" customWidth="1"/>
    <col min="85" max="85" width="10" style="1" customWidth="1"/>
    <col min="86" max="86" width="10.625" style="1" customWidth="1"/>
    <col min="87" max="87" width="12.25" style="19" customWidth="1"/>
    <col min="88" max="88" width="9.375" style="1" customWidth="1"/>
    <col min="89" max="89" width="12.75" style="19" customWidth="1"/>
    <col min="90" max="90" width="9.75" style="1" customWidth="1"/>
    <col min="91" max="91" width="6.75" style="6" customWidth="1"/>
    <col min="92" max="92" width="18.875" style="6" customWidth="1"/>
    <col min="93" max="93" width="12" style="1" customWidth="1"/>
    <col min="94" max="94" width="12.75" style="19" customWidth="1"/>
    <col min="95" max="95" width="10.875" style="1" customWidth="1"/>
    <col min="96" max="96" width="13.625" style="19" customWidth="1"/>
    <col min="97" max="97" width="10.75" style="1" customWidth="1"/>
    <col min="98" max="98" width="9.875" style="1" customWidth="1"/>
    <col min="99" max="99" width="13.25" style="19" customWidth="1"/>
    <col min="100" max="100" width="8.875" style="1" customWidth="1"/>
    <col min="101" max="101" width="10.625" style="19" customWidth="1"/>
    <col min="102" max="102" width="9.625" style="1" customWidth="1"/>
    <col min="103" max="103" width="13.875" style="1" customWidth="1"/>
    <col min="104" max="104" width="13.125" style="19" customWidth="1"/>
    <col min="105" max="105" width="11.375" style="1" customWidth="1"/>
    <col min="106" max="106" width="12" style="19" customWidth="1"/>
    <col min="107" max="107" width="11.375" style="1" customWidth="1"/>
    <col min="108" max="108" width="5.5" style="6" customWidth="1"/>
    <col min="109" max="109" width="17.75" style="6" customWidth="1"/>
    <col min="110" max="110" width="13.125" style="1" customWidth="1"/>
    <col min="111" max="111" width="12.875" style="19" customWidth="1"/>
    <col min="112" max="112" width="11" style="1" customWidth="1"/>
    <col min="113" max="113" width="13.875" style="19" customWidth="1"/>
    <col min="114" max="114" width="8.625" style="1" customWidth="1"/>
    <col min="115" max="115" width="9.5" style="1" customWidth="1"/>
    <col min="116" max="116" width="12.625" style="19" customWidth="1"/>
    <col min="117" max="117" width="8.875" style="1" customWidth="1"/>
    <col min="118" max="118" width="10.75" style="1" customWidth="1"/>
    <col min="119" max="119" width="9" style="1" customWidth="1"/>
    <col min="120" max="120" width="13.75" style="1" customWidth="1"/>
    <col min="121" max="121" width="15.375" style="1" customWidth="1"/>
    <col min="122" max="122" width="12.25" style="1" customWidth="1"/>
    <col min="123" max="123" width="15.375" style="1" customWidth="1"/>
    <col min="124" max="124" width="10.375" style="1" customWidth="1"/>
    <col min="125" max="125" width="5.25" style="5" customWidth="1"/>
    <col min="126" max="126" width="17.25" style="5" customWidth="1"/>
    <col min="127" max="127" width="9.125" style="1" customWidth="1"/>
    <col min="128" max="128" width="8" style="1" customWidth="1"/>
    <col min="129" max="129" width="8.375" style="1" customWidth="1"/>
    <col min="130" max="130" width="12.625" style="19" customWidth="1"/>
    <col min="131" max="131" width="7.5" style="1" customWidth="1"/>
    <col min="132" max="132" width="10.875" style="1" customWidth="1"/>
    <col min="133" max="133" width="12.625" style="19" customWidth="1"/>
    <col min="134" max="134" width="7.75" style="1" customWidth="1"/>
    <col min="135" max="135" width="10.375" style="19" customWidth="1"/>
    <col min="136" max="136" width="8" style="1" customWidth="1"/>
    <col min="137" max="137" width="9.75" style="1" customWidth="1"/>
    <col min="138" max="138" width="13.25" style="19" customWidth="1"/>
    <col min="139" max="139" width="9.75" style="1" customWidth="1"/>
    <col min="140" max="140" width="13.875" style="19" customWidth="1"/>
    <col min="141" max="141" width="10.375" style="1" customWidth="1"/>
    <col min="142" max="142" width="11.375" style="1" customWidth="1"/>
    <col min="143" max="143" width="13.875" style="19" customWidth="1"/>
    <col min="144" max="144" width="11.875" style="1" customWidth="1"/>
    <col min="145" max="145" width="12.875" style="19" customWidth="1"/>
    <col min="146" max="146" width="9.75" style="1" customWidth="1"/>
    <col min="147" max="147" width="5.25" style="5" customWidth="1"/>
    <col min="148" max="148" width="17.375" style="5" customWidth="1"/>
    <col min="149" max="149" width="11.375" style="1" customWidth="1"/>
    <col min="150" max="150" width="13.125" style="19" customWidth="1"/>
    <col min="151" max="151" width="12.5" style="1" customWidth="1"/>
    <col min="152" max="152" width="14.5" style="19" customWidth="1"/>
    <col min="153" max="153" width="8.25" style="1" customWidth="1"/>
    <col min="154" max="154" width="12.25" style="1" customWidth="1"/>
    <col min="155" max="155" width="16" style="19" customWidth="1"/>
    <col min="156" max="156" width="11.875" style="1" customWidth="1"/>
    <col min="157" max="157" width="14.25" style="19" customWidth="1"/>
    <col min="158" max="158" width="9.375" style="1" customWidth="1"/>
    <col min="159" max="159" width="13.375" style="1" customWidth="1"/>
    <col min="160" max="160" width="16.75" style="19" customWidth="1"/>
    <col min="161" max="161" width="15.625" style="1" customWidth="1"/>
    <col min="162" max="162" width="15.25" style="19" customWidth="1"/>
    <col min="163" max="163" width="8.5" style="1" customWidth="1"/>
    <col min="164" max="16384" width="9" style="1"/>
  </cols>
  <sheetData>
    <row r="1" spans="1:166" s="9" customFormat="1" x14ac:dyDescent="0.2">
      <c r="A1" s="4"/>
      <c r="B1" s="4"/>
      <c r="C1" s="8"/>
      <c r="D1" s="17"/>
      <c r="E1" s="8"/>
      <c r="F1" s="17"/>
      <c r="H1" s="8"/>
      <c r="I1" s="17"/>
      <c r="J1" s="8"/>
      <c r="K1" s="17"/>
      <c r="M1" s="8"/>
      <c r="N1" s="17"/>
      <c r="O1" s="8"/>
      <c r="P1" s="17"/>
      <c r="R1" s="8"/>
      <c r="T1" s="8"/>
      <c r="W1" s="5"/>
      <c r="X1" s="5"/>
      <c r="Y1" s="8"/>
      <c r="Z1" s="17"/>
      <c r="AA1" s="8"/>
      <c r="AB1" s="17"/>
      <c r="AE1" s="17"/>
      <c r="AF1" s="8"/>
      <c r="AJ1" s="17"/>
      <c r="AL1" s="17"/>
      <c r="AN1" s="5"/>
      <c r="AO1" s="5"/>
      <c r="AP1" s="8"/>
      <c r="AQ1" s="17"/>
      <c r="AR1" s="8"/>
      <c r="AS1" s="17"/>
      <c r="AV1" s="17"/>
      <c r="AW1" s="8"/>
      <c r="AX1" s="17"/>
      <c r="AZ1" s="8"/>
      <c r="BA1" s="17"/>
      <c r="BB1" s="8"/>
      <c r="BC1" s="17"/>
      <c r="BE1" s="5"/>
      <c r="BF1" s="5"/>
      <c r="BH1" s="17"/>
      <c r="BJ1" s="17"/>
      <c r="BL1" s="8"/>
      <c r="BM1" s="17"/>
      <c r="BO1" s="17"/>
      <c r="BR1" s="17"/>
      <c r="BT1" s="17"/>
      <c r="BV1" s="6"/>
      <c r="BW1" s="6"/>
      <c r="BY1" s="17"/>
      <c r="CA1" s="17"/>
      <c r="CD1" s="17"/>
      <c r="CF1" s="17"/>
      <c r="CI1" s="17"/>
      <c r="CK1" s="17"/>
      <c r="CM1" s="6"/>
      <c r="CN1" s="6"/>
      <c r="CP1" s="17"/>
      <c r="CR1" s="17"/>
      <c r="CU1" s="17"/>
      <c r="CW1" s="17"/>
      <c r="CZ1" s="17"/>
      <c r="DB1" s="17"/>
      <c r="DD1" s="6"/>
      <c r="DE1" s="6"/>
      <c r="DG1" s="17"/>
      <c r="DI1" s="17"/>
      <c r="DL1" s="17"/>
      <c r="DU1" s="5"/>
      <c r="DV1" s="5"/>
      <c r="DZ1" s="17"/>
      <c r="EC1" s="17"/>
      <c r="EE1" s="17"/>
      <c r="EH1" s="17"/>
      <c r="EJ1" s="17"/>
      <c r="EM1" s="17"/>
      <c r="EO1" s="17"/>
      <c r="EQ1" s="5"/>
      <c r="ER1" s="5"/>
      <c r="ET1" s="17"/>
      <c r="EV1" s="17"/>
      <c r="EY1" s="17"/>
      <c r="FA1" s="17"/>
      <c r="FD1" s="17"/>
      <c r="FF1" s="17"/>
    </row>
    <row r="2" spans="1:166" s="15" customFormat="1" ht="24" customHeight="1" x14ac:dyDescent="0.15">
      <c r="A2" s="57" t="s">
        <v>74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75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 t="s">
        <v>75</v>
      </c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 t="s">
        <v>75</v>
      </c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 t="s">
        <v>75</v>
      </c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 t="s">
        <v>75</v>
      </c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 t="s">
        <v>75</v>
      </c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 t="s">
        <v>75</v>
      </c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 t="s">
        <v>75</v>
      </c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14"/>
      <c r="FI2" s="14"/>
      <c r="FJ2" s="14"/>
    </row>
    <row r="3" spans="1:166" s="16" customFormat="1" ht="26.25" customHeight="1" x14ac:dyDescent="0.25">
      <c r="A3" s="60" t="s">
        <v>76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 t="s">
        <v>76</v>
      </c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 t="s">
        <v>76</v>
      </c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 t="s">
        <v>76</v>
      </c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 t="s">
        <v>76</v>
      </c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 t="s">
        <v>76</v>
      </c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 t="s">
        <v>76</v>
      </c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 t="s">
        <v>76</v>
      </c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 t="s">
        <v>76</v>
      </c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</row>
    <row r="4" spans="1:166" s="3" customFormat="1" ht="18" customHeight="1" thickBot="1" x14ac:dyDescent="0.3">
      <c r="A4" s="64" t="s">
        <v>48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 t="s">
        <v>48</v>
      </c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 t="s">
        <v>48</v>
      </c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 t="s">
        <v>43</v>
      </c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 t="s">
        <v>43</v>
      </c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 t="s">
        <v>43</v>
      </c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 t="s">
        <v>43</v>
      </c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 t="s">
        <v>43</v>
      </c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 t="s">
        <v>43</v>
      </c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</row>
    <row r="5" spans="1:166" s="10" customFormat="1" ht="30" customHeight="1" thickBot="1" x14ac:dyDescent="0.35">
      <c r="A5" s="51" t="s">
        <v>30</v>
      </c>
      <c r="B5" s="51"/>
      <c r="C5" s="33" t="s">
        <v>31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5"/>
      <c r="W5" s="51" t="s">
        <v>30</v>
      </c>
      <c r="X5" s="51"/>
      <c r="Y5" s="51" t="s">
        <v>31</v>
      </c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 t="s">
        <v>30</v>
      </c>
      <c r="AO5" s="51"/>
      <c r="AP5" s="51" t="s">
        <v>31</v>
      </c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 t="s">
        <v>30</v>
      </c>
      <c r="BF5" s="51"/>
      <c r="BG5" s="51" t="s">
        <v>31</v>
      </c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 t="s">
        <v>30</v>
      </c>
      <c r="BW5" s="51"/>
      <c r="BX5" s="51" t="s">
        <v>31</v>
      </c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 t="s">
        <v>30</v>
      </c>
      <c r="CN5" s="51"/>
      <c r="CO5" s="51" t="s">
        <v>31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30</v>
      </c>
      <c r="DE5" s="51"/>
      <c r="DF5" s="51" t="s">
        <v>31</v>
      </c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 t="s">
        <v>30</v>
      </c>
      <c r="DV5" s="51"/>
      <c r="DW5" s="51" t="s">
        <v>49</v>
      </c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30</v>
      </c>
      <c r="ER5" s="51"/>
      <c r="ES5" s="45" t="s">
        <v>72</v>
      </c>
      <c r="ET5" s="46"/>
      <c r="EU5" s="46"/>
      <c r="EV5" s="46"/>
      <c r="EW5" s="47"/>
      <c r="EX5" s="45" t="s">
        <v>54</v>
      </c>
      <c r="EY5" s="46"/>
      <c r="EZ5" s="46"/>
      <c r="FA5" s="46"/>
      <c r="FB5" s="47"/>
      <c r="FC5" s="45" t="s">
        <v>40</v>
      </c>
      <c r="FD5" s="46"/>
      <c r="FE5" s="46"/>
      <c r="FF5" s="46"/>
      <c r="FG5" s="47"/>
    </row>
    <row r="6" spans="1:166" s="10" customFormat="1" ht="30" customHeight="1" thickBot="1" x14ac:dyDescent="0.35">
      <c r="A6" s="56" t="s">
        <v>45</v>
      </c>
      <c r="B6" s="56" t="s">
        <v>0</v>
      </c>
      <c r="C6" s="36" t="s">
        <v>32</v>
      </c>
      <c r="D6" s="37"/>
      <c r="E6" s="37"/>
      <c r="F6" s="37"/>
      <c r="G6" s="37"/>
      <c r="H6" s="37"/>
      <c r="I6" s="37"/>
      <c r="J6" s="37"/>
      <c r="K6" s="37"/>
      <c r="L6" s="38"/>
      <c r="M6" s="39" t="s">
        <v>57</v>
      </c>
      <c r="N6" s="40"/>
      <c r="O6" s="40"/>
      <c r="P6" s="40"/>
      <c r="Q6" s="41"/>
      <c r="R6" s="45" t="s">
        <v>33</v>
      </c>
      <c r="S6" s="46"/>
      <c r="T6" s="46"/>
      <c r="U6" s="46"/>
      <c r="V6" s="47"/>
      <c r="W6" s="56" t="s">
        <v>45</v>
      </c>
      <c r="X6" s="56" t="s">
        <v>0</v>
      </c>
      <c r="Y6" s="45" t="s">
        <v>34</v>
      </c>
      <c r="Z6" s="46"/>
      <c r="AA6" s="46"/>
      <c r="AB6" s="46"/>
      <c r="AC6" s="47"/>
      <c r="AD6" s="39" t="s">
        <v>58</v>
      </c>
      <c r="AE6" s="40"/>
      <c r="AF6" s="40"/>
      <c r="AG6" s="40"/>
      <c r="AH6" s="41"/>
      <c r="AI6" s="45" t="s">
        <v>35</v>
      </c>
      <c r="AJ6" s="46"/>
      <c r="AK6" s="46"/>
      <c r="AL6" s="46"/>
      <c r="AM6" s="47"/>
      <c r="AN6" s="56" t="s">
        <v>45</v>
      </c>
      <c r="AO6" s="56" t="s">
        <v>0</v>
      </c>
      <c r="AP6" s="39" t="s">
        <v>60</v>
      </c>
      <c r="AQ6" s="40"/>
      <c r="AR6" s="40"/>
      <c r="AS6" s="40"/>
      <c r="AT6" s="41"/>
      <c r="AU6" s="39" t="s">
        <v>61</v>
      </c>
      <c r="AV6" s="40"/>
      <c r="AW6" s="40"/>
      <c r="AX6" s="40"/>
      <c r="AY6" s="41"/>
      <c r="AZ6" s="39" t="s">
        <v>62</v>
      </c>
      <c r="BA6" s="40"/>
      <c r="BB6" s="40"/>
      <c r="BC6" s="40"/>
      <c r="BD6" s="41"/>
      <c r="BE6" s="56" t="s">
        <v>45</v>
      </c>
      <c r="BF6" s="56" t="s">
        <v>0</v>
      </c>
      <c r="BG6" s="39" t="s">
        <v>63</v>
      </c>
      <c r="BH6" s="40"/>
      <c r="BI6" s="40"/>
      <c r="BJ6" s="40"/>
      <c r="BK6" s="41"/>
      <c r="BL6" s="39" t="s">
        <v>64</v>
      </c>
      <c r="BM6" s="40"/>
      <c r="BN6" s="40"/>
      <c r="BO6" s="40"/>
      <c r="BP6" s="41"/>
      <c r="BQ6" s="39" t="s">
        <v>65</v>
      </c>
      <c r="BR6" s="40"/>
      <c r="BS6" s="40"/>
      <c r="BT6" s="40"/>
      <c r="BU6" s="41"/>
      <c r="BV6" s="56" t="s">
        <v>45</v>
      </c>
      <c r="BW6" s="56" t="s">
        <v>0</v>
      </c>
      <c r="BX6" s="45" t="s">
        <v>66</v>
      </c>
      <c r="BY6" s="46"/>
      <c r="BZ6" s="46"/>
      <c r="CA6" s="46"/>
      <c r="CB6" s="47"/>
      <c r="CC6" s="45" t="s">
        <v>68</v>
      </c>
      <c r="CD6" s="46"/>
      <c r="CE6" s="46"/>
      <c r="CF6" s="46"/>
      <c r="CG6" s="47"/>
      <c r="CH6" s="45" t="s">
        <v>51</v>
      </c>
      <c r="CI6" s="46"/>
      <c r="CJ6" s="46"/>
      <c r="CK6" s="46"/>
      <c r="CL6" s="47"/>
      <c r="CM6" s="56" t="s">
        <v>45</v>
      </c>
      <c r="CN6" s="56" t="s">
        <v>0</v>
      </c>
      <c r="CO6" s="45" t="s">
        <v>52</v>
      </c>
      <c r="CP6" s="46"/>
      <c r="CQ6" s="46"/>
      <c r="CR6" s="46"/>
      <c r="CS6" s="47"/>
      <c r="CT6" s="45" t="s">
        <v>37</v>
      </c>
      <c r="CU6" s="46"/>
      <c r="CV6" s="46"/>
      <c r="CW6" s="46"/>
      <c r="CX6" s="47"/>
      <c r="CY6" s="45" t="s">
        <v>38</v>
      </c>
      <c r="CZ6" s="46"/>
      <c r="DA6" s="46"/>
      <c r="DB6" s="46"/>
      <c r="DC6" s="47"/>
      <c r="DD6" s="56" t="s">
        <v>45</v>
      </c>
      <c r="DE6" s="56" t="s">
        <v>0</v>
      </c>
      <c r="DF6" s="45" t="s">
        <v>39</v>
      </c>
      <c r="DG6" s="46"/>
      <c r="DH6" s="46"/>
      <c r="DI6" s="46"/>
      <c r="DJ6" s="47"/>
      <c r="DK6" s="39" t="s">
        <v>69</v>
      </c>
      <c r="DL6" s="40"/>
      <c r="DM6" s="40"/>
      <c r="DN6" s="40"/>
      <c r="DO6" s="41"/>
      <c r="DP6" s="45" t="s">
        <v>70</v>
      </c>
      <c r="DQ6" s="46"/>
      <c r="DR6" s="46"/>
      <c r="DS6" s="46"/>
      <c r="DT6" s="47"/>
      <c r="DU6" s="56" t="s">
        <v>45</v>
      </c>
      <c r="DV6" s="56" t="s">
        <v>0</v>
      </c>
      <c r="DW6" s="45" t="s">
        <v>50</v>
      </c>
      <c r="DX6" s="46"/>
      <c r="DY6" s="46"/>
      <c r="DZ6" s="46"/>
      <c r="EA6" s="47"/>
      <c r="EB6" s="45" t="s">
        <v>51</v>
      </c>
      <c r="EC6" s="46"/>
      <c r="ED6" s="46"/>
      <c r="EE6" s="46"/>
      <c r="EF6" s="47"/>
      <c r="EG6" s="45" t="s">
        <v>52</v>
      </c>
      <c r="EH6" s="46"/>
      <c r="EI6" s="46"/>
      <c r="EJ6" s="46"/>
      <c r="EK6" s="47"/>
      <c r="EL6" s="45" t="s">
        <v>53</v>
      </c>
      <c r="EM6" s="46"/>
      <c r="EN6" s="46"/>
      <c r="EO6" s="46"/>
      <c r="EP6" s="47"/>
      <c r="EQ6" s="56" t="s">
        <v>45</v>
      </c>
      <c r="ER6" s="56" t="s">
        <v>0</v>
      </c>
      <c r="ES6" s="61"/>
      <c r="ET6" s="62"/>
      <c r="EU6" s="62"/>
      <c r="EV6" s="62"/>
      <c r="EW6" s="63"/>
      <c r="EX6" s="61"/>
      <c r="EY6" s="62"/>
      <c r="EZ6" s="62"/>
      <c r="FA6" s="62"/>
      <c r="FB6" s="63"/>
      <c r="FC6" s="61"/>
      <c r="FD6" s="62"/>
      <c r="FE6" s="62"/>
      <c r="FF6" s="62"/>
      <c r="FG6" s="63"/>
    </row>
    <row r="7" spans="1:166" s="10" customFormat="1" ht="46.5" customHeight="1" thickBot="1" x14ac:dyDescent="0.35">
      <c r="A7" s="56"/>
      <c r="B7" s="56"/>
      <c r="C7" s="36" t="s">
        <v>36</v>
      </c>
      <c r="D7" s="37"/>
      <c r="E7" s="37"/>
      <c r="F7" s="37"/>
      <c r="G7" s="38"/>
      <c r="H7" s="36" t="s">
        <v>56</v>
      </c>
      <c r="I7" s="37"/>
      <c r="J7" s="37"/>
      <c r="K7" s="37"/>
      <c r="L7" s="38"/>
      <c r="M7" s="42"/>
      <c r="N7" s="43"/>
      <c r="O7" s="43"/>
      <c r="P7" s="43"/>
      <c r="Q7" s="44"/>
      <c r="R7" s="48"/>
      <c r="S7" s="49"/>
      <c r="T7" s="49"/>
      <c r="U7" s="49"/>
      <c r="V7" s="50"/>
      <c r="W7" s="56"/>
      <c r="X7" s="56"/>
      <c r="Y7" s="48"/>
      <c r="Z7" s="49"/>
      <c r="AA7" s="49"/>
      <c r="AB7" s="49"/>
      <c r="AC7" s="50"/>
      <c r="AD7" s="42"/>
      <c r="AE7" s="43"/>
      <c r="AF7" s="43"/>
      <c r="AG7" s="43"/>
      <c r="AH7" s="44"/>
      <c r="AI7" s="48"/>
      <c r="AJ7" s="49"/>
      <c r="AK7" s="49"/>
      <c r="AL7" s="49"/>
      <c r="AM7" s="50"/>
      <c r="AN7" s="56"/>
      <c r="AO7" s="56"/>
      <c r="AP7" s="42"/>
      <c r="AQ7" s="43"/>
      <c r="AR7" s="43"/>
      <c r="AS7" s="43"/>
      <c r="AT7" s="44"/>
      <c r="AU7" s="42"/>
      <c r="AV7" s="43"/>
      <c r="AW7" s="43"/>
      <c r="AX7" s="43"/>
      <c r="AY7" s="44"/>
      <c r="AZ7" s="42"/>
      <c r="BA7" s="43"/>
      <c r="BB7" s="43"/>
      <c r="BC7" s="43"/>
      <c r="BD7" s="44"/>
      <c r="BE7" s="56"/>
      <c r="BF7" s="56"/>
      <c r="BG7" s="42"/>
      <c r="BH7" s="43"/>
      <c r="BI7" s="43"/>
      <c r="BJ7" s="43"/>
      <c r="BK7" s="44"/>
      <c r="BL7" s="42"/>
      <c r="BM7" s="43"/>
      <c r="BN7" s="43"/>
      <c r="BO7" s="43"/>
      <c r="BP7" s="44"/>
      <c r="BQ7" s="42"/>
      <c r="BR7" s="43"/>
      <c r="BS7" s="43"/>
      <c r="BT7" s="43"/>
      <c r="BU7" s="44"/>
      <c r="BV7" s="56"/>
      <c r="BW7" s="56"/>
      <c r="BX7" s="48"/>
      <c r="BY7" s="49"/>
      <c r="BZ7" s="49"/>
      <c r="CA7" s="49"/>
      <c r="CB7" s="50"/>
      <c r="CC7" s="48"/>
      <c r="CD7" s="49"/>
      <c r="CE7" s="49"/>
      <c r="CF7" s="49"/>
      <c r="CG7" s="50"/>
      <c r="CH7" s="48"/>
      <c r="CI7" s="49"/>
      <c r="CJ7" s="49"/>
      <c r="CK7" s="49"/>
      <c r="CL7" s="50"/>
      <c r="CM7" s="56"/>
      <c r="CN7" s="56"/>
      <c r="CO7" s="48"/>
      <c r="CP7" s="49"/>
      <c r="CQ7" s="49"/>
      <c r="CR7" s="49"/>
      <c r="CS7" s="50"/>
      <c r="CT7" s="48"/>
      <c r="CU7" s="49"/>
      <c r="CV7" s="49"/>
      <c r="CW7" s="49"/>
      <c r="CX7" s="50"/>
      <c r="CY7" s="48"/>
      <c r="CZ7" s="49"/>
      <c r="DA7" s="49"/>
      <c r="DB7" s="49"/>
      <c r="DC7" s="50"/>
      <c r="DD7" s="56"/>
      <c r="DE7" s="56"/>
      <c r="DF7" s="48"/>
      <c r="DG7" s="49"/>
      <c r="DH7" s="49"/>
      <c r="DI7" s="49"/>
      <c r="DJ7" s="50"/>
      <c r="DK7" s="42"/>
      <c r="DL7" s="43"/>
      <c r="DM7" s="43"/>
      <c r="DN7" s="43"/>
      <c r="DO7" s="44"/>
      <c r="DP7" s="48"/>
      <c r="DQ7" s="49"/>
      <c r="DR7" s="49"/>
      <c r="DS7" s="49"/>
      <c r="DT7" s="50"/>
      <c r="DU7" s="56"/>
      <c r="DV7" s="56"/>
      <c r="DW7" s="48"/>
      <c r="DX7" s="49"/>
      <c r="DY7" s="49"/>
      <c r="DZ7" s="49"/>
      <c r="EA7" s="50"/>
      <c r="EB7" s="48"/>
      <c r="EC7" s="49"/>
      <c r="ED7" s="49"/>
      <c r="EE7" s="49"/>
      <c r="EF7" s="50"/>
      <c r="EG7" s="48"/>
      <c r="EH7" s="49"/>
      <c r="EI7" s="49"/>
      <c r="EJ7" s="49"/>
      <c r="EK7" s="50"/>
      <c r="EL7" s="48"/>
      <c r="EM7" s="49"/>
      <c r="EN7" s="49"/>
      <c r="EO7" s="49"/>
      <c r="EP7" s="50"/>
      <c r="EQ7" s="56"/>
      <c r="ER7" s="56"/>
      <c r="ES7" s="48"/>
      <c r="ET7" s="49"/>
      <c r="EU7" s="49"/>
      <c r="EV7" s="49"/>
      <c r="EW7" s="50"/>
      <c r="EX7" s="48"/>
      <c r="EY7" s="49"/>
      <c r="EZ7" s="49"/>
      <c r="FA7" s="49"/>
      <c r="FB7" s="50"/>
      <c r="FC7" s="48"/>
      <c r="FD7" s="49"/>
      <c r="FE7" s="49"/>
      <c r="FF7" s="49"/>
      <c r="FG7" s="50"/>
    </row>
    <row r="8" spans="1:166" s="10" customFormat="1" ht="38.25" customHeight="1" thickBot="1" x14ac:dyDescent="0.35">
      <c r="A8" s="56"/>
      <c r="B8" s="56"/>
      <c r="C8" s="53">
        <v>1</v>
      </c>
      <c r="D8" s="53"/>
      <c r="E8" s="53"/>
      <c r="F8" s="53"/>
      <c r="G8" s="53"/>
      <c r="H8" s="53">
        <v>2</v>
      </c>
      <c r="I8" s="53"/>
      <c r="J8" s="53"/>
      <c r="K8" s="53"/>
      <c r="L8" s="53"/>
      <c r="M8" s="53"/>
      <c r="N8" s="53"/>
      <c r="O8" s="53"/>
      <c r="P8" s="53"/>
      <c r="Q8" s="53"/>
      <c r="R8" s="53">
        <v>3</v>
      </c>
      <c r="S8" s="53"/>
      <c r="T8" s="53"/>
      <c r="U8" s="53"/>
      <c r="V8" s="53"/>
      <c r="W8" s="56"/>
      <c r="X8" s="56"/>
      <c r="Y8" s="53">
        <v>4</v>
      </c>
      <c r="Z8" s="53"/>
      <c r="AA8" s="53"/>
      <c r="AB8" s="53"/>
      <c r="AC8" s="53"/>
      <c r="AD8" s="52"/>
      <c r="AE8" s="52"/>
      <c r="AF8" s="52"/>
      <c r="AG8" s="52"/>
      <c r="AH8" s="52"/>
      <c r="AI8" s="52" t="s">
        <v>59</v>
      </c>
      <c r="AJ8" s="52"/>
      <c r="AK8" s="52"/>
      <c r="AL8" s="52"/>
      <c r="AM8" s="52"/>
      <c r="AN8" s="56"/>
      <c r="AO8" s="56"/>
      <c r="AP8" s="52"/>
      <c r="AQ8" s="52"/>
      <c r="AR8" s="52"/>
      <c r="AS8" s="52"/>
      <c r="AT8" s="52"/>
      <c r="AU8" s="52">
        <v>6</v>
      </c>
      <c r="AV8" s="52"/>
      <c r="AW8" s="52"/>
      <c r="AX8" s="52"/>
      <c r="AY8" s="52"/>
      <c r="AZ8" s="52">
        <v>7</v>
      </c>
      <c r="BA8" s="52"/>
      <c r="BB8" s="52"/>
      <c r="BC8" s="52"/>
      <c r="BD8" s="52"/>
      <c r="BE8" s="56"/>
      <c r="BF8" s="56"/>
      <c r="BG8" s="52">
        <v>8</v>
      </c>
      <c r="BH8" s="52"/>
      <c r="BI8" s="52"/>
      <c r="BJ8" s="52"/>
      <c r="BK8" s="52"/>
      <c r="BL8" s="52">
        <v>9</v>
      </c>
      <c r="BM8" s="52"/>
      <c r="BN8" s="52"/>
      <c r="BO8" s="52"/>
      <c r="BP8" s="52"/>
      <c r="BQ8" s="52"/>
      <c r="BR8" s="52"/>
      <c r="BS8" s="52"/>
      <c r="BT8" s="52"/>
      <c r="BU8" s="52"/>
      <c r="BV8" s="56"/>
      <c r="BW8" s="56"/>
      <c r="BX8" s="52" t="s">
        <v>67</v>
      </c>
      <c r="BY8" s="52"/>
      <c r="BZ8" s="52"/>
      <c r="CA8" s="52"/>
      <c r="CB8" s="52"/>
      <c r="CC8" s="52">
        <v>11</v>
      </c>
      <c r="CD8" s="52"/>
      <c r="CE8" s="52"/>
      <c r="CF8" s="52"/>
      <c r="CG8" s="52"/>
      <c r="CH8" s="52">
        <v>12</v>
      </c>
      <c r="CI8" s="52"/>
      <c r="CJ8" s="52"/>
      <c r="CK8" s="52"/>
      <c r="CL8" s="52"/>
      <c r="CM8" s="56"/>
      <c r="CN8" s="56"/>
      <c r="CO8" s="52">
        <v>13</v>
      </c>
      <c r="CP8" s="52"/>
      <c r="CQ8" s="52"/>
      <c r="CR8" s="52"/>
      <c r="CS8" s="52"/>
      <c r="CT8" s="52">
        <v>14</v>
      </c>
      <c r="CU8" s="52"/>
      <c r="CV8" s="52"/>
      <c r="CW8" s="52"/>
      <c r="CX8" s="52"/>
      <c r="CY8" s="53">
        <v>15</v>
      </c>
      <c r="CZ8" s="53"/>
      <c r="DA8" s="53"/>
      <c r="DB8" s="53"/>
      <c r="DC8" s="53"/>
      <c r="DD8" s="56"/>
      <c r="DE8" s="56"/>
      <c r="DF8" s="52">
        <v>16</v>
      </c>
      <c r="DG8" s="52"/>
      <c r="DH8" s="52"/>
      <c r="DI8" s="52"/>
      <c r="DJ8" s="52"/>
      <c r="DK8" s="52"/>
      <c r="DL8" s="52"/>
      <c r="DM8" s="52"/>
      <c r="DN8" s="52"/>
      <c r="DO8" s="52"/>
      <c r="DP8" s="53" t="s">
        <v>71</v>
      </c>
      <c r="DQ8" s="53"/>
      <c r="DR8" s="53"/>
      <c r="DS8" s="53"/>
      <c r="DT8" s="53"/>
      <c r="DU8" s="56"/>
      <c r="DV8" s="56"/>
      <c r="DW8" s="53">
        <v>18</v>
      </c>
      <c r="DX8" s="53"/>
      <c r="DY8" s="53"/>
      <c r="DZ8" s="53"/>
      <c r="EA8" s="53"/>
      <c r="EB8" s="53">
        <v>19</v>
      </c>
      <c r="EC8" s="53"/>
      <c r="ED8" s="53"/>
      <c r="EE8" s="53"/>
      <c r="EF8" s="53"/>
      <c r="EG8" s="53">
        <v>20</v>
      </c>
      <c r="EH8" s="53"/>
      <c r="EI8" s="53"/>
      <c r="EJ8" s="53"/>
      <c r="EK8" s="53"/>
      <c r="EL8" s="53">
        <v>21</v>
      </c>
      <c r="EM8" s="53"/>
      <c r="EN8" s="53"/>
      <c r="EO8" s="53"/>
      <c r="EP8" s="53"/>
      <c r="EQ8" s="56"/>
      <c r="ER8" s="56"/>
      <c r="ES8" s="53">
        <v>22</v>
      </c>
      <c r="ET8" s="53"/>
      <c r="EU8" s="53"/>
      <c r="EV8" s="53"/>
      <c r="EW8" s="53"/>
      <c r="EX8" s="53" t="s">
        <v>73</v>
      </c>
      <c r="EY8" s="53"/>
      <c r="EZ8" s="53"/>
      <c r="FA8" s="53"/>
      <c r="FB8" s="53"/>
      <c r="FC8" s="53" t="s">
        <v>55</v>
      </c>
      <c r="FD8" s="53"/>
      <c r="FE8" s="53"/>
      <c r="FF8" s="53"/>
      <c r="FG8" s="53"/>
    </row>
    <row r="9" spans="1:166" s="2" customFormat="1" ht="30" customHeight="1" thickBot="1" x14ac:dyDescent="0.3">
      <c r="A9" s="56"/>
      <c r="B9" s="56"/>
      <c r="C9" s="59" t="s">
        <v>1</v>
      </c>
      <c r="D9" s="59"/>
      <c r="E9" s="51" t="s">
        <v>47</v>
      </c>
      <c r="F9" s="51"/>
      <c r="G9" s="12" t="s">
        <v>2</v>
      </c>
      <c r="H9" s="59" t="s">
        <v>1</v>
      </c>
      <c r="I9" s="59"/>
      <c r="J9" s="51" t="s">
        <v>47</v>
      </c>
      <c r="K9" s="51"/>
      <c r="L9" s="12" t="s">
        <v>2</v>
      </c>
      <c r="M9" s="59" t="s">
        <v>1</v>
      </c>
      <c r="N9" s="59"/>
      <c r="O9" s="51" t="s">
        <v>47</v>
      </c>
      <c r="P9" s="51"/>
      <c r="Q9" s="12" t="s">
        <v>2</v>
      </c>
      <c r="R9" s="59" t="s">
        <v>1</v>
      </c>
      <c r="S9" s="59"/>
      <c r="T9" s="51" t="s">
        <v>47</v>
      </c>
      <c r="U9" s="51"/>
      <c r="V9" s="12" t="s">
        <v>2</v>
      </c>
      <c r="W9" s="56"/>
      <c r="X9" s="56"/>
      <c r="Y9" s="59" t="s">
        <v>1</v>
      </c>
      <c r="Z9" s="59"/>
      <c r="AA9" s="51" t="s">
        <v>47</v>
      </c>
      <c r="AB9" s="51"/>
      <c r="AC9" s="12" t="s">
        <v>2</v>
      </c>
      <c r="AD9" s="51" t="s">
        <v>3</v>
      </c>
      <c r="AE9" s="51"/>
      <c r="AF9" s="51" t="s">
        <v>47</v>
      </c>
      <c r="AG9" s="51"/>
      <c r="AH9" s="12" t="s">
        <v>2</v>
      </c>
      <c r="AI9" s="51" t="s">
        <v>3</v>
      </c>
      <c r="AJ9" s="51"/>
      <c r="AK9" s="51" t="s">
        <v>47</v>
      </c>
      <c r="AL9" s="51"/>
      <c r="AM9" s="12" t="s">
        <v>2</v>
      </c>
      <c r="AN9" s="56"/>
      <c r="AO9" s="56"/>
      <c r="AP9" s="51" t="s">
        <v>3</v>
      </c>
      <c r="AQ9" s="51"/>
      <c r="AR9" s="51" t="s">
        <v>47</v>
      </c>
      <c r="AS9" s="51"/>
      <c r="AT9" s="12" t="s">
        <v>2</v>
      </c>
      <c r="AU9" s="51" t="s">
        <v>3</v>
      </c>
      <c r="AV9" s="51"/>
      <c r="AW9" s="51" t="s">
        <v>47</v>
      </c>
      <c r="AX9" s="51"/>
      <c r="AY9" s="12" t="s">
        <v>2</v>
      </c>
      <c r="AZ9" s="51" t="s">
        <v>3</v>
      </c>
      <c r="BA9" s="51"/>
      <c r="BB9" s="51" t="s">
        <v>47</v>
      </c>
      <c r="BC9" s="51"/>
      <c r="BD9" s="12" t="s">
        <v>2</v>
      </c>
      <c r="BE9" s="56"/>
      <c r="BF9" s="56"/>
      <c r="BG9" s="51" t="s">
        <v>3</v>
      </c>
      <c r="BH9" s="51"/>
      <c r="BI9" s="51" t="s">
        <v>47</v>
      </c>
      <c r="BJ9" s="51"/>
      <c r="BK9" s="12" t="s">
        <v>2</v>
      </c>
      <c r="BL9" s="51" t="s">
        <v>3</v>
      </c>
      <c r="BM9" s="51"/>
      <c r="BN9" s="51" t="s">
        <v>47</v>
      </c>
      <c r="BO9" s="51"/>
      <c r="BP9" s="12" t="s">
        <v>2</v>
      </c>
      <c r="BQ9" s="51" t="s">
        <v>3</v>
      </c>
      <c r="BR9" s="51"/>
      <c r="BS9" s="51" t="s">
        <v>47</v>
      </c>
      <c r="BT9" s="51"/>
      <c r="BU9" s="12" t="s">
        <v>2</v>
      </c>
      <c r="BV9" s="56"/>
      <c r="BW9" s="56"/>
      <c r="BX9" s="51" t="s">
        <v>3</v>
      </c>
      <c r="BY9" s="51"/>
      <c r="BZ9" s="51" t="s">
        <v>47</v>
      </c>
      <c r="CA9" s="51"/>
      <c r="CB9" s="12" t="s">
        <v>2</v>
      </c>
      <c r="CC9" s="51" t="s">
        <v>3</v>
      </c>
      <c r="CD9" s="51"/>
      <c r="CE9" s="51" t="s">
        <v>47</v>
      </c>
      <c r="CF9" s="51"/>
      <c r="CG9" s="12" t="s">
        <v>2</v>
      </c>
      <c r="CH9" s="51" t="s">
        <v>41</v>
      </c>
      <c r="CI9" s="51"/>
      <c r="CJ9" s="51" t="s">
        <v>47</v>
      </c>
      <c r="CK9" s="51"/>
      <c r="CL9" s="12" t="s">
        <v>2</v>
      </c>
      <c r="CM9" s="56"/>
      <c r="CN9" s="56"/>
      <c r="CO9" s="51" t="s">
        <v>41</v>
      </c>
      <c r="CP9" s="51"/>
      <c r="CQ9" s="51" t="s">
        <v>47</v>
      </c>
      <c r="CR9" s="51"/>
      <c r="CS9" s="12" t="s">
        <v>2</v>
      </c>
      <c r="CT9" s="51" t="s">
        <v>42</v>
      </c>
      <c r="CU9" s="51"/>
      <c r="CV9" s="51" t="s">
        <v>47</v>
      </c>
      <c r="CW9" s="51"/>
      <c r="CX9" s="12" t="s">
        <v>2</v>
      </c>
      <c r="CY9" s="51" t="s">
        <v>41</v>
      </c>
      <c r="CZ9" s="51"/>
      <c r="DA9" s="51" t="s">
        <v>47</v>
      </c>
      <c r="DB9" s="51"/>
      <c r="DC9" s="12" t="s">
        <v>2</v>
      </c>
      <c r="DD9" s="56"/>
      <c r="DE9" s="56"/>
      <c r="DF9" s="51" t="s">
        <v>41</v>
      </c>
      <c r="DG9" s="51"/>
      <c r="DH9" s="51" t="s">
        <v>47</v>
      </c>
      <c r="DI9" s="51"/>
      <c r="DJ9" s="12" t="s">
        <v>2</v>
      </c>
      <c r="DK9" s="51" t="s">
        <v>42</v>
      </c>
      <c r="DL9" s="51"/>
      <c r="DM9" s="51" t="s">
        <v>47</v>
      </c>
      <c r="DN9" s="51"/>
      <c r="DO9" s="12" t="s">
        <v>2</v>
      </c>
      <c r="DP9" s="51" t="s">
        <v>41</v>
      </c>
      <c r="DQ9" s="51"/>
      <c r="DR9" s="51" t="s">
        <v>47</v>
      </c>
      <c r="DS9" s="51"/>
      <c r="DT9" s="12" t="s">
        <v>2</v>
      </c>
      <c r="DU9" s="56"/>
      <c r="DV9" s="56"/>
      <c r="DW9" s="51" t="s">
        <v>3</v>
      </c>
      <c r="DX9" s="51"/>
      <c r="DY9" s="51" t="s">
        <v>47</v>
      </c>
      <c r="DZ9" s="51"/>
      <c r="EA9" s="12" t="s">
        <v>2</v>
      </c>
      <c r="EB9" s="51" t="s">
        <v>1</v>
      </c>
      <c r="EC9" s="51"/>
      <c r="ED9" s="51" t="s">
        <v>47</v>
      </c>
      <c r="EE9" s="51"/>
      <c r="EF9" s="12" t="s">
        <v>2</v>
      </c>
      <c r="EG9" s="51" t="s">
        <v>1</v>
      </c>
      <c r="EH9" s="51"/>
      <c r="EI9" s="51" t="s">
        <v>47</v>
      </c>
      <c r="EJ9" s="51"/>
      <c r="EK9" s="12" t="s">
        <v>2</v>
      </c>
      <c r="EL9" s="51" t="s">
        <v>1</v>
      </c>
      <c r="EM9" s="51"/>
      <c r="EN9" s="51" t="s">
        <v>47</v>
      </c>
      <c r="EO9" s="51"/>
      <c r="EP9" s="12" t="s">
        <v>2</v>
      </c>
      <c r="EQ9" s="56"/>
      <c r="ER9" s="56"/>
      <c r="ES9" s="51" t="s">
        <v>1</v>
      </c>
      <c r="ET9" s="51"/>
      <c r="EU9" s="51" t="s">
        <v>47</v>
      </c>
      <c r="EV9" s="51"/>
      <c r="EW9" s="12" t="s">
        <v>2</v>
      </c>
      <c r="EX9" s="51" t="s">
        <v>3</v>
      </c>
      <c r="EY9" s="51"/>
      <c r="EZ9" s="51" t="s">
        <v>47</v>
      </c>
      <c r="FA9" s="51"/>
      <c r="FB9" s="12" t="s">
        <v>2</v>
      </c>
      <c r="FC9" s="51" t="s">
        <v>1</v>
      </c>
      <c r="FD9" s="51"/>
      <c r="FE9" s="51" t="s">
        <v>47</v>
      </c>
      <c r="FF9" s="51"/>
      <c r="FG9" s="12" t="s">
        <v>2</v>
      </c>
    </row>
    <row r="10" spans="1:166" s="2" customFormat="1" ht="30" customHeight="1" thickBot="1" x14ac:dyDescent="0.3">
      <c r="A10" s="56"/>
      <c r="B10" s="56"/>
      <c r="C10" s="13" t="s">
        <v>4</v>
      </c>
      <c r="D10" s="18" t="s">
        <v>5</v>
      </c>
      <c r="E10" s="12" t="s">
        <v>4</v>
      </c>
      <c r="F10" s="20" t="s">
        <v>5</v>
      </c>
      <c r="G10" s="12" t="s">
        <v>6</v>
      </c>
      <c r="H10" s="13" t="s">
        <v>4</v>
      </c>
      <c r="I10" s="18" t="s">
        <v>5</v>
      </c>
      <c r="J10" s="12" t="s">
        <v>4</v>
      </c>
      <c r="K10" s="20" t="s">
        <v>5</v>
      </c>
      <c r="L10" s="12" t="s">
        <v>6</v>
      </c>
      <c r="M10" s="13" t="s">
        <v>4</v>
      </c>
      <c r="N10" s="18" t="s">
        <v>5</v>
      </c>
      <c r="O10" s="12" t="s">
        <v>4</v>
      </c>
      <c r="P10" s="20" t="s">
        <v>5</v>
      </c>
      <c r="Q10" s="12" t="s">
        <v>6</v>
      </c>
      <c r="R10" s="13" t="s">
        <v>4</v>
      </c>
      <c r="S10" s="13" t="s">
        <v>5</v>
      </c>
      <c r="T10" s="12" t="s">
        <v>4</v>
      </c>
      <c r="U10" s="12" t="s">
        <v>5</v>
      </c>
      <c r="V10" s="12" t="s">
        <v>6</v>
      </c>
      <c r="W10" s="56"/>
      <c r="X10" s="56"/>
      <c r="Y10" s="13" t="s">
        <v>4</v>
      </c>
      <c r="Z10" s="18" t="s">
        <v>5</v>
      </c>
      <c r="AA10" s="12" t="s">
        <v>4</v>
      </c>
      <c r="AB10" s="20" t="s">
        <v>5</v>
      </c>
      <c r="AC10" s="12" t="s">
        <v>6</v>
      </c>
      <c r="AD10" s="12" t="s">
        <v>4</v>
      </c>
      <c r="AE10" s="20" t="s">
        <v>5</v>
      </c>
      <c r="AF10" s="12" t="s">
        <v>4</v>
      </c>
      <c r="AG10" s="12" t="s">
        <v>5</v>
      </c>
      <c r="AH10" s="12" t="s">
        <v>6</v>
      </c>
      <c r="AI10" s="12" t="s">
        <v>4</v>
      </c>
      <c r="AJ10" s="20" t="s">
        <v>5</v>
      </c>
      <c r="AK10" s="12" t="s">
        <v>4</v>
      </c>
      <c r="AL10" s="20" t="s">
        <v>5</v>
      </c>
      <c r="AM10" s="12" t="s">
        <v>6</v>
      </c>
      <c r="AN10" s="56"/>
      <c r="AO10" s="56"/>
      <c r="AP10" s="12" t="s">
        <v>4</v>
      </c>
      <c r="AQ10" s="20" t="s">
        <v>5</v>
      </c>
      <c r="AR10" s="12" t="s">
        <v>4</v>
      </c>
      <c r="AS10" s="20" t="s">
        <v>5</v>
      </c>
      <c r="AT10" s="12" t="s">
        <v>6</v>
      </c>
      <c r="AU10" s="12" t="s">
        <v>4</v>
      </c>
      <c r="AV10" s="20" t="s">
        <v>5</v>
      </c>
      <c r="AW10" s="12" t="s">
        <v>4</v>
      </c>
      <c r="AX10" s="20" t="s">
        <v>5</v>
      </c>
      <c r="AY10" s="12" t="s">
        <v>6</v>
      </c>
      <c r="AZ10" s="12" t="s">
        <v>4</v>
      </c>
      <c r="BA10" s="20" t="s">
        <v>5</v>
      </c>
      <c r="BB10" s="12" t="s">
        <v>4</v>
      </c>
      <c r="BC10" s="20" t="s">
        <v>5</v>
      </c>
      <c r="BD10" s="12" t="s">
        <v>6</v>
      </c>
      <c r="BE10" s="56"/>
      <c r="BF10" s="56"/>
      <c r="BG10" s="12" t="s">
        <v>4</v>
      </c>
      <c r="BH10" s="20" t="s">
        <v>5</v>
      </c>
      <c r="BI10" s="12" t="s">
        <v>4</v>
      </c>
      <c r="BJ10" s="20" t="s">
        <v>5</v>
      </c>
      <c r="BK10" s="12" t="s">
        <v>6</v>
      </c>
      <c r="BL10" s="12" t="s">
        <v>4</v>
      </c>
      <c r="BM10" s="20" t="s">
        <v>5</v>
      </c>
      <c r="BN10" s="12" t="s">
        <v>4</v>
      </c>
      <c r="BO10" s="20" t="s">
        <v>5</v>
      </c>
      <c r="BP10" s="12" t="s">
        <v>6</v>
      </c>
      <c r="BQ10" s="12" t="s">
        <v>4</v>
      </c>
      <c r="BR10" s="20" t="s">
        <v>5</v>
      </c>
      <c r="BS10" s="12" t="s">
        <v>4</v>
      </c>
      <c r="BT10" s="20" t="s">
        <v>5</v>
      </c>
      <c r="BU10" s="12" t="s">
        <v>6</v>
      </c>
      <c r="BV10" s="56"/>
      <c r="BW10" s="56"/>
      <c r="BX10" s="12" t="s">
        <v>4</v>
      </c>
      <c r="BY10" s="20" t="s">
        <v>5</v>
      </c>
      <c r="BZ10" s="12" t="s">
        <v>4</v>
      </c>
      <c r="CA10" s="20" t="s">
        <v>5</v>
      </c>
      <c r="CB10" s="12" t="s">
        <v>6</v>
      </c>
      <c r="CC10" s="12" t="s">
        <v>4</v>
      </c>
      <c r="CD10" s="20" t="s">
        <v>5</v>
      </c>
      <c r="CE10" s="12" t="s">
        <v>4</v>
      </c>
      <c r="CF10" s="20" t="s">
        <v>5</v>
      </c>
      <c r="CG10" s="12" t="s">
        <v>6</v>
      </c>
      <c r="CH10" s="12" t="s">
        <v>4</v>
      </c>
      <c r="CI10" s="20" t="s">
        <v>5</v>
      </c>
      <c r="CJ10" s="12" t="s">
        <v>4</v>
      </c>
      <c r="CK10" s="20" t="s">
        <v>5</v>
      </c>
      <c r="CL10" s="12" t="s">
        <v>6</v>
      </c>
      <c r="CM10" s="56"/>
      <c r="CN10" s="56"/>
      <c r="CO10" s="12" t="s">
        <v>4</v>
      </c>
      <c r="CP10" s="20" t="s">
        <v>5</v>
      </c>
      <c r="CQ10" s="12" t="s">
        <v>4</v>
      </c>
      <c r="CR10" s="20" t="s">
        <v>5</v>
      </c>
      <c r="CS10" s="12" t="s">
        <v>6</v>
      </c>
      <c r="CT10" s="12" t="s">
        <v>4</v>
      </c>
      <c r="CU10" s="20" t="s">
        <v>5</v>
      </c>
      <c r="CV10" s="12" t="s">
        <v>4</v>
      </c>
      <c r="CW10" s="20" t="s">
        <v>5</v>
      </c>
      <c r="CX10" s="12" t="s">
        <v>6</v>
      </c>
      <c r="CY10" s="12" t="s">
        <v>4</v>
      </c>
      <c r="CZ10" s="20" t="s">
        <v>5</v>
      </c>
      <c r="DA10" s="12" t="s">
        <v>4</v>
      </c>
      <c r="DB10" s="20" t="s">
        <v>5</v>
      </c>
      <c r="DC10" s="12" t="s">
        <v>6</v>
      </c>
      <c r="DD10" s="56"/>
      <c r="DE10" s="56"/>
      <c r="DF10" s="12" t="s">
        <v>4</v>
      </c>
      <c r="DG10" s="20" t="s">
        <v>5</v>
      </c>
      <c r="DH10" s="12" t="s">
        <v>4</v>
      </c>
      <c r="DI10" s="20" t="s">
        <v>5</v>
      </c>
      <c r="DJ10" s="12" t="s">
        <v>6</v>
      </c>
      <c r="DK10" s="12" t="s">
        <v>4</v>
      </c>
      <c r="DL10" s="20" t="s">
        <v>5</v>
      </c>
      <c r="DM10" s="12" t="s">
        <v>4</v>
      </c>
      <c r="DN10" s="12" t="s">
        <v>5</v>
      </c>
      <c r="DO10" s="12" t="s">
        <v>6</v>
      </c>
      <c r="DP10" s="12" t="s">
        <v>4</v>
      </c>
      <c r="DQ10" s="12" t="s">
        <v>5</v>
      </c>
      <c r="DR10" s="12" t="s">
        <v>4</v>
      </c>
      <c r="DS10" s="12" t="s">
        <v>5</v>
      </c>
      <c r="DT10" s="12" t="s">
        <v>6</v>
      </c>
      <c r="DU10" s="56"/>
      <c r="DV10" s="56"/>
      <c r="DW10" s="12" t="s">
        <v>4</v>
      </c>
      <c r="DX10" s="12" t="s">
        <v>5</v>
      </c>
      <c r="DY10" s="12" t="s">
        <v>4</v>
      </c>
      <c r="DZ10" s="20" t="s">
        <v>5</v>
      </c>
      <c r="EA10" s="12" t="s">
        <v>6</v>
      </c>
      <c r="EB10" s="12" t="s">
        <v>4</v>
      </c>
      <c r="EC10" s="20" t="s">
        <v>5</v>
      </c>
      <c r="ED10" s="12" t="s">
        <v>4</v>
      </c>
      <c r="EE10" s="20" t="s">
        <v>5</v>
      </c>
      <c r="EF10" s="12" t="s">
        <v>6</v>
      </c>
      <c r="EG10" s="12" t="s">
        <v>4</v>
      </c>
      <c r="EH10" s="20" t="s">
        <v>5</v>
      </c>
      <c r="EI10" s="12" t="s">
        <v>4</v>
      </c>
      <c r="EJ10" s="20" t="s">
        <v>5</v>
      </c>
      <c r="EK10" s="12" t="s">
        <v>6</v>
      </c>
      <c r="EL10" s="12" t="s">
        <v>4</v>
      </c>
      <c r="EM10" s="20" t="s">
        <v>5</v>
      </c>
      <c r="EN10" s="12" t="s">
        <v>4</v>
      </c>
      <c r="EO10" s="20" t="s">
        <v>5</v>
      </c>
      <c r="EP10" s="12" t="s">
        <v>6</v>
      </c>
      <c r="EQ10" s="56"/>
      <c r="ER10" s="56"/>
      <c r="ES10" s="12" t="s">
        <v>4</v>
      </c>
      <c r="ET10" s="20" t="s">
        <v>5</v>
      </c>
      <c r="EU10" s="12" t="s">
        <v>4</v>
      </c>
      <c r="EV10" s="20" t="s">
        <v>5</v>
      </c>
      <c r="EW10" s="12" t="s">
        <v>6</v>
      </c>
      <c r="EX10" s="12" t="s">
        <v>4</v>
      </c>
      <c r="EY10" s="20" t="s">
        <v>5</v>
      </c>
      <c r="EZ10" s="12" t="s">
        <v>4</v>
      </c>
      <c r="FA10" s="20" t="s">
        <v>5</v>
      </c>
      <c r="FB10" s="12" t="s">
        <v>6</v>
      </c>
      <c r="FC10" s="12" t="s">
        <v>4</v>
      </c>
      <c r="FD10" s="20" t="s">
        <v>5</v>
      </c>
      <c r="FE10" s="12" t="s">
        <v>4</v>
      </c>
      <c r="FF10" s="20" t="s">
        <v>5</v>
      </c>
      <c r="FG10" s="12" t="s">
        <v>6</v>
      </c>
    </row>
    <row r="11" spans="1:166" s="10" customFormat="1" ht="38.25" customHeight="1" thickBot="1" x14ac:dyDescent="0.35">
      <c r="A11" s="21">
        <v>1</v>
      </c>
      <c r="B11" s="22" t="s">
        <v>7</v>
      </c>
      <c r="C11" s="21">
        <v>5268</v>
      </c>
      <c r="D11" s="23">
        <v>15873.36</v>
      </c>
      <c r="E11" s="21">
        <v>4592</v>
      </c>
      <c r="F11" s="23">
        <v>18902.463499999998</v>
      </c>
      <c r="G11" s="24">
        <v>119.08293833189694</v>
      </c>
      <c r="H11" s="21">
        <v>3315</v>
      </c>
      <c r="I11" s="23">
        <v>16633.71</v>
      </c>
      <c r="J11" s="21">
        <v>1659</v>
      </c>
      <c r="K11" s="23">
        <v>6650.59</v>
      </c>
      <c r="L11" s="24">
        <v>39.982601596396719</v>
      </c>
      <c r="M11" s="21">
        <v>1417</v>
      </c>
      <c r="N11" s="23">
        <v>13022.39</v>
      </c>
      <c r="O11" s="21">
        <v>3032</v>
      </c>
      <c r="P11" s="23">
        <v>6908.9894999999997</v>
      </c>
      <c r="Q11" s="24">
        <v>53.05469656491627</v>
      </c>
      <c r="R11" s="21">
        <v>224</v>
      </c>
      <c r="S11" s="23">
        <v>2860.04</v>
      </c>
      <c r="T11" s="21">
        <v>61</v>
      </c>
      <c r="U11" s="23">
        <v>17440.046999999999</v>
      </c>
      <c r="V11" s="24">
        <v>609.78332470874534</v>
      </c>
      <c r="W11" s="21">
        <v>1</v>
      </c>
      <c r="X11" s="22" t="s">
        <v>7</v>
      </c>
      <c r="Y11" s="21">
        <v>472</v>
      </c>
      <c r="Z11" s="23">
        <v>8775.75</v>
      </c>
      <c r="AA11" s="21">
        <v>151</v>
      </c>
      <c r="AB11" s="23">
        <v>2886.0434999999998</v>
      </c>
      <c r="AC11" s="24">
        <v>32.88657379711136</v>
      </c>
      <c r="AD11" s="22">
        <v>27</v>
      </c>
      <c r="AE11" s="23">
        <v>438.8</v>
      </c>
      <c r="AF11" s="21">
        <v>1</v>
      </c>
      <c r="AG11" s="22">
        <v>1.52</v>
      </c>
      <c r="AH11" s="24">
        <v>0.3463992707383774</v>
      </c>
      <c r="AI11" s="21">
        <f>C11+H11+R11+Y11</f>
        <v>9279</v>
      </c>
      <c r="AJ11" s="23">
        <v>44142.86</v>
      </c>
      <c r="AK11" s="21">
        <v>6463</v>
      </c>
      <c r="AL11" s="23">
        <v>45879.144</v>
      </c>
      <c r="AM11" s="24">
        <v>103.93332919525378</v>
      </c>
      <c r="AN11" s="21">
        <v>1</v>
      </c>
      <c r="AO11" s="22" t="s">
        <v>7</v>
      </c>
      <c r="AP11" s="21">
        <v>929</v>
      </c>
      <c r="AQ11" s="23">
        <v>4347.01</v>
      </c>
      <c r="AR11" s="21">
        <v>5118</v>
      </c>
      <c r="AS11" s="23">
        <v>9216.2718999999997</v>
      </c>
      <c r="AT11" s="24">
        <v>212.01404873694793</v>
      </c>
      <c r="AU11" s="22">
        <v>11260</v>
      </c>
      <c r="AV11" s="23">
        <v>87631.38</v>
      </c>
      <c r="AW11" s="21">
        <v>24771</v>
      </c>
      <c r="AX11" s="23">
        <v>190315.58580000003</v>
      </c>
      <c r="AY11" s="24">
        <v>217.17743780823722</v>
      </c>
      <c r="AZ11" s="21">
        <v>491</v>
      </c>
      <c r="BA11" s="23">
        <v>88380</v>
      </c>
      <c r="BB11" s="21">
        <v>620</v>
      </c>
      <c r="BC11" s="23">
        <v>61496.896500000003</v>
      </c>
      <c r="BD11" s="24">
        <v>69.582367617107948</v>
      </c>
      <c r="BE11" s="21">
        <v>1</v>
      </c>
      <c r="BF11" s="22" t="s">
        <v>7</v>
      </c>
      <c r="BG11" s="21">
        <v>13</v>
      </c>
      <c r="BH11" s="23">
        <v>12870</v>
      </c>
      <c r="BI11" s="21">
        <v>66</v>
      </c>
      <c r="BJ11" s="23">
        <v>19703.301600000003</v>
      </c>
      <c r="BK11" s="24">
        <v>153.09480652680654</v>
      </c>
      <c r="BL11" s="21">
        <v>1120</v>
      </c>
      <c r="BM11" s="23">
        <v>11333.7</v>
      </c>
      <c r="BN11" s="21">
        <v>52</v>
      </c>
      <c r="BO11" s="23">
        <v>176.15739999999997</v>
      </c>
      <c r="BP11" s="24">
        <v>1.5542797144798253</v>
      </c>
      <c r="BQ11" s="21">
        <v>446</v>
      </c>
      <c r="BR11" s="23">
        <v>4137.4799999999996</v>
      </c>
      <c r="BS11" s="21">
        <v>0</v>
      </c>
      <c r="BT11" s="23">
        <v>0</v>
      </c>
      <c r="BU11" s="24">
        <v>0</v>
      </c>
      <c r="BV11" s="21">
        <v>1</v>
      </c>
      <c r="BW11" s="22" t="s">
        <v>7</v>
      </c>
      <c r="BX11" s="21">
        <f>BL11+BG11+AZ11+AU11</f>
        <v>12884</v>
      </c>
      <c r="BY11" s="23">
        <v>200215.08</v>
      </c>
      <c r="BZ11" s="21">
        <v>25509</v>
      </c>
      <c r="CA11" s="23">
        <v>271691.94130000001</v>
      </c>
      <c r="CB11" s="24">
        <v>135.70003882824412</v>
      </c>
      <c r="CC11" s="21">
        <v>47</v>
      </c>
      <c r="CD11" s="23">
        <v>8460</v>
      </c>
      <c r="CE11" s="21">
        <v>0</v>
      </c>
      <c r="CF11" s="23">
        <v>0</v>
      </c>
      <c r="CG11" s="24">
        <v>0</v>
      </c>
      <c r="CH11" s="21">
        <v>2201</v>
      </c>
      <c r="CI11" s="23">
        <v>16500</v>
      </c>
      <c r="CJ11" s="21">
        <v>602</v>
      </c>
      <c r="CK11" s="23">
        <v>1287.4032999999999</v>
      </c>
      <c r="CL11" s="24">
        <v>7.8024442424242419</v>
      </c>
      <c r="CM11" s="21">
        <v>1</v>
      </c>
      <c r="CN11" s="22" t="s">
        <v>7</v>
      </c>
      <c r="CO11" s="21">
        <v>4901</v>
      </c>
      <c r="CP11" s="23">
        <v>56250</v>
      </c>
      <c r="CQ11" s="21">
        <v>1608</v>
      </c>
      <c r="CR11" s="23">
        <v>4657.7376000000004</v>
      </c>
      <c r="CS11" s="24">
        <v>8.2804224000000008</v>
      </c>
      <c r="CT11" s="21">
        <v>738</v>
      </c>
      <c r="CU11" s="23">
        <v>1635</v>
      </c>
      <c r="CV11" s="21">
        <v>3</v>
      </c>
      <c r="CW11" s="23">
        <v>104.9</v>
      </c>
      <c r="CX11" s="24">
        <v>6.4159021406727827</v>
      </c>
      <c r="CY11" s="21">
        <v>840</v>
      </c>
      <c r="CZ11" s="23">
        <v>1023.75</v>
      </c>
      <c r="DA11" s="21">
        <v>220</v>
      </c>
      <c r="DB11" s="23">
        <v>432.6825</v>
      </c>
      <c r="DC11" s="24">
        <v>42.26446886446886</v>
      </c>
      <c r="DD11" s="21">
        <v>1</v>
      </c>
      <c r="DE11" s="22" t="s">
        <v>7</v>
      </c>
      <c r="DF11" s="21">
        <v>6500</v>
      </c>
      <c r="DG11" s="23">
        <v>4875</v>
      </c>
      <c r="DH11" s="21">
        <v>1509</v>
      </c>
      <c r="DI11" s="23">
        <v>64449.509900000005</v>
      </c>
      <c r="DJ11" s="24">
        <v>1322.0412287179488</v>
      </c>
      <c r="DK11" s="21">
        <v>330</v>
      </c>
      <c r="DL11" s="23">
        <v>243.8</v>
      </c>
      <c r="DM11" s="21">
        <v>0</v>
      </c>
      <c r="DN11" s="25">
        <v>0</v>
      </c>
      <c r="DO11" s="24">
        <v>0</v>
      </c>
      <c r="DP11" s="21">
        <f>AI11+BX11+CC11+CH11+CO11+CT11+CY11+DF11</f>
        <v>37390</v>
      </c>
      <c r="DQ11" s="22">
        <v>333101.69</v>
      </c>
      <c r="DR11" s="21">
        <v>35914</v>
      </c>
      <c r="DS11" s="22">
        <v>388503.3186</v>
      </c>
      <c r="DT11" s="24">
        <v>116.63204668820504</v>
      </c>
      <c r="DU11" s="21">
        <v>1</v>
      </c>
      <c r="DV11" s="22" t="s">
        <v>7</v>
      </c>
      <c r="DW11" s="21">
        <v>0</v>
      </c>
      <c r="DX11" s="22">
        <v>0</v>
      </c>
      <c r="DY11" s="21">
        <v>23</v>
      </c>
      <c r="DZ11" s="23">
        <v>650.72820000000002</v>
      </c>
      <c r="EA11" s="24" t="s">
        <v>44</v>
      </c>
      <c r="EB11" s="21">
        <v>365</v>
      </c>
      <c r="EC11" s="23">
        <v>7300</v>
      </c>
      <c r="ED11" s="21">
        <v>141</v>
      </c>
      <c r="EE11" s="23">
        <v>1227.2108000000001</v>
      </c>
      <c r="EF11" s="24">
        <v>16.81110684931507</v>
      </c>
      <c r="EG11" s="21">
        <v>1075</v>
      </c>
      <c r="EH11" s="23">
        <v>32250</v>
      </c>
      <c r="EI11" s="21">
        <v>1774</v>
      </c>
      <c r="EJ11" s="23">
        <v>36131.1345</v>
      </c>
      <c r="EK11" s="24">
        <v>112.03452558139534</v>
      </c>
      <c r="EL11" s="21">
        <v>22566</v>
      </c>
      <c r="EM11" s="23">
        <v>67698</v>
      </c>
      <c r="EN11" s="21">
        <v>46202</v>
      </c>
      <c r="EO11" s="23">
        <v>166476.1091</v>
      </c>
      <c r="EP11" s="24">
        <v>245.9099369257585</v>
      </c>
      <c r="EQ11" s="21">
        <v>1</v>
      </c>
      <c r="ER11" s="22" t="s">
        <v>7</v>
      </c>
      <c r="ES11" s="21">
        <v>52276</v>
      </c>
      <c r="ET11" s="23">
        <v>52276</v>
      </c>
      <c r="EU11" s="21">
        <v>33060</v>
      </c>
      <c r="EV11" s="23">
        <v>180852.43830000001</v>
      </c>
      <c r="EW11" s="24">
        <v>345.9569177060219</v>
      </c>
      <c r="EX11" s="21">
        <f>ES11+EL11+EG11+EB11+DW11</f>
        <v>76282</v>
      </c>
      <c r="EY11" s="23">
        <v>159524</v>
      </c>
      <c r="EZ11" s="21">
        <v>81200</v>
      </c>
      <c r="FA11" s="23">
        <v>385337.62090000004</v>
      </c>
      <c r="FB11" s="24">
        <v>241.55463811087986</v>
      </c>
      <c r="FC11" s="21">
        <f>EX11+DP11</f>
        <v>113672</v>
      </c>
      <c r="FD11" s="23">
        <v>492625.69</v>
      </c>
      <c r="FE11" s="21">
        <v>117114</v>
      </c>
      <c r="FF11" s="23">
        <v>773840.93949999998</v>
      </c>
      <c r="FG11" s="24">
        <v>157.08497449655945</v>
      </c>
    </row>
    <row r="12" spans="1:166" s="10" customFormat="1" ht="38.25" customHeight="1" thickBot="1" x14ac:dyDescent="0.35">
      <c r="A12" s="21">
        <v>2</v>
      </c>
      <c r="B12" s="22" t="s">
        <v>8</v>
      </c>
      <c r="C12" s="21">
        <v>16458</v>
      </c>
      <c r="D12" s="23">
        <v>26461.1865</v>
      </c>
      <c r="E12" s="21">
        <v>11580</v>
      </c>
      <c r="F12" s="23">
        <v>12995.2171</v>
      </c>
      <c r="G12" s="24">
        <v>49.110485276236574</v>
      </c>
      <c r="H12" s="21">
        <v>4625</v>
      </c>
      <c r="I12" s="23">
        <v>8891.744999999999</v>
      </c>
      <c r="J12" s="21">
        <v>59</v>
      </c>
      <c r="K12" s="23">
        <v>133.10139999999998</v>
      </c>
      <c r="L12" s="24">
        <v>1.4969097741781843</v>
      </c>
      <c r="M12" s="21">
        <v>18228</v>
      </c>
      <c r="N12" s="23">
        <v>12853.281000000003</v>
      </c>
      <c r="O12" s="21">
        <v>6985</v>
      </c>
      <c r="P12" s="23">
        <v>6301.5753000000004</v>
      </c>
      <c r="Q12" s="24">
        <v>49.026978403413096</v>
      </c>
      <c r="R12" s="21">
        <v>274</v>
      </c>
      <c r="S12" s="23">
        <v>1277.682</v>
      </c>
      <c r="T12" s="21">
        <v>0</v>
      </c>
      <c r="U12" s="23">
        <v>0</v>
      </c>
      <c r="V12" s="24">
        <v>0</v>
      </c>
      <c r="W12" s="21">
        <v>2</v>
      </c>
      <c r="X12" s="22" t="s">
        <v>8</v>
      </c>
      <c r="Y12" s="21">
        <v>1002</v>
      </c>
      <c r="Z12" s="23">
        <v>1354.7204999999999</v>
      </c>
      <c r="AA12" s="21">
        <v>32</v>
      </c>
      <c r="AB12" s="23">
        <v>363.99909999999994</v>
      </c>
      <c r="AC12" s="24">
        <v>26.868944553507529</v>
      </c>
      <c r="AD12" s="22">
        <v>26</v>
      </c>
      <c r="AE12" s="23">
        <v>643.91250000000002</v>
      </c>
      <c r="AF12" s="21">
        <v>0</v>
      </c>
      <c r="AG12" s="22">
        <v>0</v>
      </c>
      <c r="AH12" s="24">
        <v>0</v>
      </c>
      <c r="AI12" s="21">
        <f t="shared" ref="AI12:AI31" si="0">C12+H12+R12+Y12</f>
        <v>22359</v>
      </c>
      <c r="AJ12" s="23">
        <v>37985.334000000003</v>
      </c>
      <c r="AK12" s="21">
        <v>11671</v>
      </c>
      <c r="AL12" s="23">
        <v>13492.3176</v>
      </c>
      <c r="AM12" s="24">
        <v>35.519807723686199</v>
      </c>
      <c r="AN12" s="21">
        <v>2</v>
      </c>
      <c r="AO12" s="22" t="s">
        <v>8</v>
      </c>
      <c r="AP12" s="21">
        <v>18663</v>
      </c>
      <c r="AQ12" s="23">
        <v>21336.714000000004</v>
      </c>
      <c r="AR12" s="21">
        <v>10024</v>
      </c>
      <c r="AS12" s="23">
        <v>11184.473889999999</v>
      </c>
      <c r="AT12" s="24">
        <v>52.418914599502052</v>
      </c>
      <c r="AU12" s="22">
        <v>4554</v>
      </c>
      <c r="AV12" s="23">
        <v>6738.93</v>
      </c>
      <c r="AW12" s="21">
        <v>10281</v>
      </c>
      <c r="AX12" s="23">
        <v>36464.925600000002</v>
      </c>
      <c r="AY12" s="24">
        <v>541.10853800232383</v>
      </c>
      <c r="AZ12" s="21">
        <v>1169</v>
      </c>
      <c r="BA12" s="23">
        <v>12021.81</v>
      </c>
      <c r="BB12" s="21">
        <v>70</v>
      </c>
      <c r="BC12" s="23">
        <v>1641.0352000000003</v>
      </c>
      <c r="BD12" s="24">
        <v>13.650483579427727</v>
      </c>
      <c r="BE12" s="21">
        <v>2</v>
      </c>
      <c r="BF12" s="22" t="s">
        <v>8</v>
      </c>
      <c r="BG12" s="21">
        <v>342</v>
      </c>
      <c r="BH12" s="23">
        <v>5424.2250000000004</v>
      </c>
      <c r="BI12" s="21">
        <v>2</v>
      </c>
      <c r="BJ12" s="23">
        <v>24.519699999999997</v>
      </c>
      <c r="BK12" s="24">
        <v>0.45204061409694463</v>
      </c>
      <c r="BL12" s="21">
        <v>2862</v>
      </c>
      <c r="BM12" s="23">
        <v>3948.21</v>
      </c>
      <c r="BN12" s="21">
        <v>109</v>
      </c>
      <c r="BO12" s="23">
        <v>352.29150000000004</v>
      </c>
      <c r="BP12" s="24">
        <v>8.9228156557022054</v>
      </c>
      <c r="BQ12" s="21">
        <v>18</v>
      </c>
      <c r="BR12" s="23">
        <v>262.5</v>
      </c>
      <c r="BS12" s="21">
        <v>0</v>
      </c>
      <c r="BT12" s="23">
        <v>0</v>
      </c>
      <c r="BU12" s="24">
        <v>0</v>
      </c>
      <c r="BV12" s="21">
        <v>2</v>
      </c>
      <c r="BW12" s="22" t="s">
        <v>8</v>
      </c>
      <c r="BX12" s="21">
        <f t="shared" ref="BX12:BX31" si="1">BL12+BG12+AZ12+AU12</f>
        <v>8927</v>
      </c>
      <c r="BY12" s="23">
        <v>28133.174999999999</v>
      </c>
      <c r="BZ12" s="21">
        <v>10462</v>
      </c>
      <c r="CA12" s="23">
        <v>38482.772000000004</v>
      </c>
      <c r="CB12" s="24">
        <v>136.78787410237203</v>
      </c>
      <c r="CC12" s="21">
        <v>3</v>
      </c>
      <c r="CD12" s="23">
        <v>193.17</v>
      </c>
      <c r="CE12" s="21">
        <v>0</v>
      </c>
      <c r="CF12" s="23">
        <v>0</v>
      </c>
      <c r="CG12" s="24">
        <v>0</v>
      </c>
      <c r="CH12" s="21">
        <v>319</v>
      </c>
      <c r="CI12" s="23">
        <v>1289.6099999999999</v>
      </c>
      <c r="CJ12" s="21">
        <v>52</v>
      </c>
      <c r="CK12" s="23">
        <v>58.876200000000011</v>
      </c>
      <c r="CL12" s="24">
        <v>4.5654267569265139</v>
      </c>
      <c r="CM12" s="21">
        <v>2</v>
      </c>
      <c r="CN12" s="22" t="s">
        <v>8</v>
      </c>
      <c r="CO12" s="21">
        <v>459</v>
      </c>
      <c r="CP12" s="23">
        <v>7683.62</v>
      </c>
      <c r="CQ12" s="21">
        <v>66</v>
      </c>
      <c r="CR12" s="23">
        <v>360.27750000000009</v>
      </c>
      <c r="CS12" s="24">
        <v>4.6889031472144653</v>
      </c>
      <c r="CT12" s="21">
        <v>93</v>
      </c>
      <c r="CU12" s="23">
        <v>257.49</v>
      </c>
      <c r="CV12" s="21">
        <v>0</v>
      </c>
      <c r="CW12" s="23">
        <v>0</v>
      </c>
      <c r="CX12" s="24">
        <v>0</v>
      </c>
      <c r="CY12" s="21">
        <v>637</v>
      </c>
      <c r="CZ12" s="23">
        <v>287.82</v>
      </c>
      <c r="DA12" s="21">
        <v>1</v>
      </c>
      <c r="DB12" s="23">
        <v>0.42</v>
      </c>
      <c r="DC12" s="24">
        <v>0.14592453616843862</v>
      </c>
      <c r="DD12" s="21">
        <v>2</v>
      </c>
      <c r="DE12" s="22" t="s">
        <v>8</v>
      </c>
      <c r="DF12" s="21">
        <v>778</v>
      </c>
      <c r="DG12" s="23">
        <v>798.29</v>
      </c>
      <c r="DH12" s="21">
        <v>526</v>
      </c>
      <c r="DI12" s="23">
        <v>2214.0661999999998</v>
      </c>
      <c r="DJ12" s="24">
        <v>277.35111300404611</v>
      </c>
      <c r="DK12" s="21">
        <v>17</v>
      </c>
      <c r="DL12" s="23">
        <v>395</v>
      </c>
      <c r="DM12" s="21">
        <v>0</v>
      </c>
      <c r="DN12" s="25">
        <v>0</v>
      </c>
      <c r="DO12" s="24">
        <v>0</v>
      </c>
      <c r="DP12" s="21">
        <f t="shared" ref="DP12:DP31" si="2">AI12+BX12+CC12+CH12+CO12+CT12+CY12+DF12</f>
        <v>33575</v>
      </c>
      <c r="DQ12" s="22">
        <v>76628.508999999991</v>
      </c>
      <c r="DR12" s="21">
        <v>22778</v>
      </c>
      <c r="DS12" s="22">
        <v>54608.729499999994</v>
      </c>
      <c r="DT12" s="24">
        <v>71.264246443839852</v>
      </c>
      <c r="DU12" s="21">
        <v>2</v>
      </c>
      <c r="DV12" s="22" t="s">
        <v>8</v>
      </c>
      <c r="DW12" s="21">
        <v>0</v>
      </c>
      <c r="DX12" s="22">
        <v>0</v>
      </c>
      <c r="DY12" s="21">
        <v>0</v>
      </c>
      <c r="DZ12" s="23">
        <v>0</v>
      </c>
      <c r="EA12" s="24" t="s">
        <v>44</v>
      </c>
      <c r="EB12" s="21">
        <v>25</v>
      </c>
      <c r="EC12" s="23">
        <v>540.52</v>
      </c>
      <c r="ED12" s="21">
        <v>11</v>
      </c>
      <c r="EE12" s="23">
        <v>45.458300000000001</v>
      </c>
      <c r="EF12" s="24">
        <v>8.4101050839931926</v>
      </c>
      <c r="EG12" s="21">
        <v>88</v>
      </c>
      <c r="EH12" s="23">
        <v>3445.62</v>
      </c>
      <c r="EI12" s="21">
        <v>250</v>
      </c>
      <c r="EJ12" s="23">
        <v>3741.6149</v>
      </c>
      <c r="EK12" s="24">
        <v>108.59046847882239</v>
      </c>
      <c r="EL12" s="21">
        <v>8605</v>
      </c>
      <c r="EM12" s="23">
        <v>14799.8</v>
      </c>
      <c r="EN12" s="21">
        <v>7978</v>
      </c>
      <c r="EO12" s="23">
        <v>25410.086900000006</v>
      </c>
      <c r="EP12" s="24">
        <v>171.69209651481779</v>
      </c>
      <c r="EQ12" s="21">
        <v>2</v>
      </c>
      <c r="ER12" s="22" t="s">
        <v>8</v>
      </c>
      <c r="ES12" s="21">
        <v>1099</v>
      </c>
      <c r="ET12" s="23">
        <v>3976.8</v>
      </c>
      <c r="EU12" s="21">
        <v>2303</v>
      </c>
      <c r="EV12" s="23">
        <v>13503.379499999995</v>
      </c>
      <c r="EW12" s="24">
        <v>339.55390012069995</v>
      </c>
      <c r="EX12" s="21">
        <f t="shared" ref="EX12:EX31" si="3">ES12+EL12+EG12+EB12+DW12</f>
        <v>9817</v>
      </c>
      <c r="EY12" s="23">
        <v>22762.74</v>
      </c>
      <c r="EZ12" s="21">
        <v>10542</v>
      </c>
      <c r="FA12" s="23">
        <v>42700.539599999996</v>
      </c>
      <c r="FB12" s="24">
        <v>187.58962936799347</v>
      </c>
      <c r="FC12" s="21">
        <f>EX12+DP12</f>
        <v>43392</v>
      </c>
      <c r="FD12" s="23">
        <v>99391.249000000011</v>
      </c>
      <c r="FE12" s="21">
        <v>33320</v>
      </c>
      <c r="FF12" s="23">
        <v>97309.269099999976</v>
      </c>
      <c r="FG12" s="24">
        <v>97.90526840044032</v>
      </c>
    </row>
    <row r="13" spans="1:166" s="10" customFormat="1" ht="38.25" customHeight="1" thickBot="1" x14ac:dyDescent="0.35">
      <c r="A13" s="21">
        <v>3</v>
      </c>
      <c r="B13" s="22" t="s">
        <v>9</v>
      </c>
      <c r="C13" s="21">
        <v>87973</v>
      </c>
      <c r="D13" s="23">
        <v>189398.24987741758</v>
      </c>
      <c r="E13" s="21">
        <v>36210</v>
      </c>
      <c r="F13" s="23">
        <v>62384.409899999999</v>
      </c>
      <c r="G13" s="24">
        <v>32.938218774659461</v>
      </c>
      <c r="H13" s="21">
        <v>23497</v>
      </c>
      <c r="I13" s="23">
        <v>76848.539999999994</v>
      </c>
      <c r="J13" s="21">
        <v>3640</v>
      </c>
      <c r="K13" s="23">
        <v>3479.7828999999997</v>
      </c>
      <c r="L13" s="24">
        <v>4.5281054135836545</v>
      </c>
      <c r="M13" s="21">
        <v>19200</v>
      </c>
      <c r="N13" s="23">
        <v>30502.95</v>
      </c>
      <c r="O13" s="21">
        <v>8648</v>
      </c>
      <c r="P13" s="23">
        <v>11684.531499999999</v>
      </c>
      <c r="Q13" s="24">
        <v>38.306234315041657</v>
      </c>
      <c r="R13" s="21">
        <v>2441</v>
      </c>
      <c r="S13" s="23">
        <v>3753.35</v>
      </c>
      <c r="T13" s="21">
        <v>43</v>
      </c>
      <c r="U13" s="23">
        <v>45.51</v>
      </c>
      <c r="V13" s="24">
        <v>1.2125168183089774</v>
      </c>
      <c r="W13" s="21">
        <v>3</v>
      </c>
      <c r="X13" s="22" t="s">
        <v>9</v>
      </c>
      <c r="Y13" s="21">
        <v>204</v>
      </c>
      <c r="Z13" s="23">
        <v>3082.81</v>
      </c>
      <c r="AA13" s="21">
        <v>241</v>
      </c>
      <c r="AB13" s="23">
        <v>4419.4501999999993</v>
      </c>
      <c r="AC13" s="24">
        <v>143.35785208948977</v>
      </c>
      <c r="AD13" s="22">
        <v>5</v>
      </c>
      <c r="AE13" s="23">
        <v>81.96</v>
      </c>
      <c r="AF13" s="21">
        <v>0</v>
      </c>
      <c r="AG13" s="22">
        <v>0</v>
      </c>
      <c r="AH13" s="24">
        <v>0</v>
      </c>
      <c r="AI13" s="21">
        <f t="shared" si="0"/>
        <v>114115</v>
      </c>
      <c r="AJ13" s="23">
        <v>273082.94987741759</v>
      </c>
      <c r="AK13" s="21">
        <v>40134</v>
      </c>
      <c r="AL13" s="23">
        <v>70329.152999999991</v>
      </c>
      <c r="AM13" s="24">
        <v>25.753769333299491</v>
      </c>
      <c r="AN13" s="21">
        <v>3</v>
      </c>
      <c r="AO13" s="22" t="s">
        <v>9</v>
      </c>
      <c r="AP13" s="21">
        <v>95432</v>
      </c>
      <c r="AQ13" s="23">
        <v>161290.26999999999</v>
      </c>
      <c r="AR13" s="21">
        <v>37005</v>
      </c>
      <c r="AS13" s="23">
        <v>57162.447580000015</v>
      </c>
      <c r="AT13" s="24">
        <v>35.440729053277678</v>
      </c>
      <c r="AU13" s="22">
        <v>9060</v>
      </c>
      <c r="AV13" s="23">
        <v>42078.44</v>
      </c>
      <c r="AW13" s="21">
        <v>19824</v>
      </c>
      <c r="AX13" s="23">
        <v>77670.811000000002</v>
      </c>
      <c r="AY13" s="24">
        <v>184.58576648754089</v>
      </c>
      <c r="AZ13" s="21">
        <v>717</v>
      </c>
      <c r="BA13" s="23">
        <v>7651.68</v>
      </c>
      <c r="BB13" s="21">
        <v>203</v>
      </c>
      <c r="BC13" s="23">
        <v>5694.5010999999995</v>
      </c>
      <c r="BD13" s="24">
        <v>74.421579313301123</v>
      </c>
      <c r="BE13" s="21">
        <v>3</v>
      </c>
      <c r="BF13" s="22" t="s">
        <v>9</v>
      </c>
      <c r="BG13" s="21">
        <v>65</v>
      </c>
      <c r="BH13" s="23">
        <v>2475.4299999999998</v>
      </c>
      <c r="BI13" s="21">
        <v>12</v>
      </c>
      <c r="BJ13" s="23">
        <v>312.9701</v>
      </c>
      <c r="BK13" s="24">
        <v>12.643059993617273</v>
      </c>
      <c r="BL13" s="21">
        <v>2146</v>
      </c>
      <c r="BM13" s="23">
        <v>2320.88</v>
      </c>
      <c r="BN13" s="21">
        <v>265</v>
      </c>
      <c r="BO13" s="23">
        <v>1096.6182000000001</v>
      </c>
      <c r="BP13" s="24">
        <v>47.250103409051739</v>
      </c>
      <c r="BQ13" s="21">
        <v>55</v>
      </c>
      <c r="BR13" s="23">
        <v>235.4</v>
      </c>
      <c r="BS13" s="21">
        <v>0</v>
      </c>
      <c r="BT13" s="23">
        <v>0</v>
      </c>
      <c r="BU13" s="24">
        <v>0</v>
      </c>
      <c r="BV13" s="21">
        <v>3</v>
      </c>
      <c r="BW13" s="22" t="s">
        <v>9</v>
      </c>
      <c r="BX13" s="21">
        <f t="shared" si="1"/>
        <v>11988</v>
      </c>
      <c r="BY13" s="23">
        <v>54526.43</v>
      </c>
      <c r="BZ13" s="21">
        <v>20304</v>
      </c>
      <c r="CA13" s="23">
        <v>84774.900400000013</v>
      </c>
      <c r="CB13" s="24">
        <v>155.47487777945486</v>
      </c>
      <c r="CC13" s="21">
        <v>6</v>
      </c>
      <c r="CD13" s="23">
        <v>156.78</v>
      </c>
      <c r="CE13" s="21">
        <v>0</v>
      </c>
      <c r="CF13" s="23">
        <v>0</v>
      </c>
      <c r="CG13" s="24">
        <v>0</v>
      </c>
      <c r="CH13" s="21">
        <v>746</v>
      </c>
      <c r="CI13" s="23">
        <v>3666.81</v>
      </c>
      <c r="CJ13" s="21">
        <v>528</v>
      </c>
      <c r="CK13" s="23">
        <v>670.22570000000007</v>
      </c>
      <c r="CL13" s="24">
        <v>18.27816821706061</v>
      </c>
      <c r="CM13" s="21">
        <v>3</v>
      </c>
      <c r="CN13" s="22" t="s">
        <v>9</v>
      </c>
      <c r="CO13" s="21">
        <v>2636</v>
      </c>
      <c r="CP13" s="23">
        <v>12438.5</v>
      </c>
      <c r="CQ13" s="21">
        <v>587</v>
      </c>
      <c r="CR13" s="23">
        <v>2880.3520000000003</v>
      </c>
      <c r="CS13" s="24">
        <v>23.156747196205334</v>
      </c>
      <c r="CT13" s="21">
        <v>9</v>
      </c>
      <c r="CU13" s="23">
        <v>207.01</v>
      </c>
      <c r="CV13" s="21">
        <v>0</v>
      </c>
      <c r="CW13" s="23">
        <v>0</v>
      </c>
      <c r="CX13" s="24">
        <v>0</v>
      </c>
      <c r="CY13" s="21">
        <v>320</v>
      </c>
      <c r="CZ13" s="23">
        <v>126.84</v>
      </c>
      <c r="DA13" s="21">
        <v>102</v>
      </c>
      <c r="DB13" s="23">
        <v>45.597499999999997</v>
      </c>
      <c r="DC13" s="24">
        <v>35.948833175654364</v>
      </c>
      <c r="DD13" s="21">
        <v>3</v>
      </c>
      <c r="DE13" s="22" t="s">
        <v>9</v>
      </c>
      <c r="DF13" s="21">
        <v>4288</v>
      </c>
      <c r="DG13" s="23">
        <v>12520.87</v>
      </c>
      <c r="DH13" s="21">
        <v>1299</v>
      </c>
      <c r="DI13" s="23">
        <v>7554.0944999999992</v>
      </c>
      <c r="DJ13" s="24">
        <v>60.332025649974796</v>
      </c>
      <c r="DK13" s="21">
        <v>52</v>
      </c>
      <c r="DL13" s="23">
        <v>204</v>
      </c>
      <c r="DM13" s="21">
        <v>0</v>
      </c>
      <c r="DN13" s="25">
        <v>0</v>
      </c>
      <c r="DO13" s="24">
        <v>0</v>
      </c>
      <c r="DP13" s="21">
        <f t="shared" si="2"/>
        <v>134108</v>
      </c>
      <c r="DQ13" s="22">
        <v>356726.18987741752</v>
      </c>
      <c r="DR13" s="21">
        <v>62954</v>
      </c>
      <c r="DS13" s="22">
        <v>166254.32310000001</v>
      </c>
      <c r="DT13" s="24">
        <v>46.605583727152272</v>
      </c>
      <c r="DU13" s="21">
        <v>3</v>
      </c>
      <c r="DV13" s="22" t="s">
        <v>9</v>
      </c>
      <c r="DW13" s="21">
        <v>0</v>
      </c>
      <c r="DX13" s="22">
        <v>0</v>
      </c>
      <c r="DY13" s="21">
        <v>10</v>
      </c>
      <c r="DZ13" s="23">
        <v>32.5608</v>
      </c>
      <c r="EA13" s="24" t="s">
        <v>44</v>
      </c>
      <c r="EB13" s="21">
        <v>23</v>
      </c>
      <c r="EC13" s="23">
        <v>699.12801418439722</v>
      </c>
      <c r="ED13" s="21">
        <v>26</v>
      </c>
      <c r="EE13" s="23">
        <v>220.27590000000001</v>
      </c>
      <c r="EF13" s="24">
        <v>31.507234087447326</v>
      </c>
      <c r="EG13" s="21">
        <v>38</v>
      </c>
      <c r="EH13" s="23">
        <v>962.34254090891091</v>
      </c>
      <c r="EI13" s="21">
        <v>880</v>
      </c>
      <c r="EJ13" s="23">
        <v>12301.2626</v>
      </c>
      <c r="EK13" s="24">
        <v>1278.2623730196665</v>
      </c>
      <c r="EL13" s="21">
        <v>9079</v>
      </c>
      <c r="EM13" s="23">
        <v>45340.053404875624</v>
      </c>
      <c r="EN13" s="21">
        <v>25451</v>
      </c>
      <c r="EO13" s="23">
        <v>77942.20610000001</v>
      </c>
      <c r="EP13" s="24">
        <v>171.9058541991451</v>
      </c>
      <c r="EQ13" s="21">
        <v>3</v>
      </c>
      <c r="ER13" s="22" t="s">
        <v>9</v>
      </c>
      <c r="ES13" s="21">
        <v>8191</v>
      </c>
      <c r="ET13" s="23">
        <v>24806.649574468083</v>
      </c>
      <c r="EU13" s="21">
        <v>17259</v>
      </c>
      <c r="EV13" s="23">
        <v>75405.670700000002</v>
      </c>
      <c r="EW13" s="24">
        <v>303.97361995071799</v>
      </c>
      <c r="EX13" s="21">
        <f t="shared" si="3"/>
        <v>17331</v>
      </c>
      <c r="EY13" s="23">
        <v>71808.173534437025</v>
      </c>
      <c r="EZ13" s="21">
        <v>43626</v>
      </c>
      <c r="FA13" s="23">
        <v>165901.9761</v>
      </c>
      <c r="FB13" s="24">
        <v>231.03494760305864</v>
      </c>
      <c r="FC13" s="21">
        <f t="shared" ref="FC13:FC31" si="4">EX13+DP13</f>
        <v>151439</v>
      </c>
      <c r="FD13" s="23">
        <v>428534.3634118546</v>
      </c>
      <c r="FE13" s="21">
        <v>106580</v>
      </c>
      <c r="FF13" s="23">
        <v>332156.29920000001</v>
      </c>
      <c r="FG13" s="24">
        <v>77.509839947367809</v>
      </c>
    </row>
    <row r="14" spans="1:166" s="10" customFormat="1" ht="38.25" customHeight="1" thickBot="1" x14ac:dyDescent="0.35">
      <c r="A14" s="21">
        <v>4</v>
      </c>
      <c r="B14" s="22" t="s">
        <v>10</v>
      </c>
      <c r="C14" s="21">
        <v>15986</v>
      </c>
      <c r="D14" s="23">
        <v>27035.999999999996</v>
      </c>
      <c r="E14" s="21">
        <v>11932</v>
      </c>
      <c r="F14" s="23">
        <v>16664.204000000002</v>
      </c>
      <c r="G14" s="24">
        <v>61.637091285693167</v>
      </c>
      <c r="H14" s="21">
        <v>4743</v>
      </c>
      <c r="I14" s="23">
        <v>1708.2820093457904</v>
      </c>
      <c r="J14" s="21">
        <v>1930</v>
      </c>
      <c r="K14" s="23">
        <v>1335.9621999999999</v>
      </c>
      <c r="L14" s="24">
        <v>78.205014903342843</v>
      </c>
      <c r="M14" s="21">
        <v>20729</v>
      </c>
      <c r="N14" s="23">
        <v>28744.282009345785</v>
      </c>
      <c r="O14" s="21">
        <v>5793</v>
      </c>
      <c r="P14" s="23">
        <v>5643.7388000000001</v>
      </c>
      <c r="Q14" s="24">
        <v>19.634300826039141</v>
      </c>
      <c r="R14" s="21">
        <v>854</v>
      </c>
      <c r="S14" s="23">
        <v>77.000000000000014</v>
      </c>
      <c r="T14" s="21">
        <v>4</v>
      </c>
      <c r="U14" s="23">
        <v>3.85</v>
      </c>
      <c r="V14" s="24">
        <v>4.9999999999999991</v>
      </c>
      <c r="W14" s="21">
        <v>4</v>
      </c>
      <c r="X14" s="22" t="s">
        <v>10</v>
      </c>
      <c r="Y14" s="21">
        <v>180</v>
      </c>
      <c r="Z14" s="23">
        <v>496.04170408163299</v>
      </c>
      <c r="AA14" s="21">
        <v>40</v>
      </c>
      <c r="AB14" s="23">
        <v>101.3265</v>
      </c>
      <c r="AC14" s="24">
        <v>20.427012318973247</v>
      </c>
      <c r="AD14" s="22">
        <v>0</v>
      </c>
      <c r="AE14" s="23">
        <v>0</v>
      </c>
      <c r="AF14" s="21">
        <v>0</v>
      </c>
      <c r="AG14" s="22">
        <v>0</v>
      </c>
      <c r="AH14" s="24" t="s">
        <v>44</v>
      </c>
      <c r="AI14" s="21">
        <f t="shared" si="0"/>
        <v>21763</v>
      </c>
      <c r="AJ14" s="23">
        <v>29317.323713427424</v>
      </c>
      <c r="AK14" s="21">
        <v>13906</v>
      </c>
      <c r="AL14" s="23">
        <v>18105.342700000001</v>
      </c>
      <c r="AM14" s="24">
        <v>61.756464802098222</v>
      </c>
      <c r="AN14" s="21">
        <v>4</v>
      </c>
      <c r="AO14" s="22" t="s">
        <v>10</v>
      </c>
      <c r="AP14" s="21">
        <v>13058</v>
      </c>
      <c r="AQ14" s="23">
        <v>17590.394228056452</v>
      </c>
      <c r="AR14" s="21">
        <v>12559</v>
      </c>
      <c r="AS14" s="23">
        <v>15956.086209999998</v>
      </c>
      <c r="AT14" s="24">
        <v>90.709088171260234</v>
      </c>
      <c r="AU14" s="22">
        <v>2830</v>
      </c>
      <c r="AV14" s="23">
        <v>29104.2</v>
      </c>
      <c r="AW14" s="21">
        <v>6418</v>
      </c>
      <c r="AX14" s="23">
        <v>18806.610300000004</v>
      </c>
      <c r="AY14" s="24">
        <v>64.618200465912139</v>
      </c>
      <c r="AZ14" s="21">
        <v>625</v>
      </c>
      <c r="BA14" s="23">
        <v>16998.091276595747</v>
      </c>
      <c r="BB14" s="21">
        <v>40</v>
      </c>
      <c r="BC14" s="23">
        <v>554.60069999999996</v>
      </c>
      <c r="BD14" s="24">
        <v>3.262723390382166</v>
      </c>
      <c r="BE14" s="21">
        <v>4</v>
      </c>
      <c r="BF14" s="22" t="s">
        <v>10</v>
      </c>
      <c r="BG14" s="21">
        <v>31</v>
      </c>
      <c r="BH14" s="23">
        <v>2404.7087234042547</v>
      </c>
      <c r="BI14" s="21">
        <v>0</v>
      </c>
      <c r="BJ14" s="23">
        <v>0</v>
      </c>
      <c r="BK14" s="24">
        <v>0</v>
      </c>
      <c r="BL14" s="21">
        <v>0</v>
      </c>
      <c r="BM14" s="23">
        <v>0</v>
      </c>
      <c r="BN14" s="21">
        <v>77</v>
      </c>
      <c r="BO14" s="23">
        <v>340.17849999999999</v>
      </c>
      <c r="BP14" s="24" t="s">
        <v>44</v>
      </c>
      <c r="BQ14" s="21">
        <v>0</v>
      </c>
      <c r="BR14" s="23">
        <v>0</v>
      </c>
      <c r="BS14" s="21">
        <v>0</v>
      </c>
      <c r="BT14" s="23">
        <v>0</v>
      </c>
      <c r="BU14" s="24" t="s">
        <v>44</v>
      </c>
      <c r="BV14" s="21">
        <v>4</v>
      </c>
      <c r="BW14" s="22" t="s">
        <v>10</v>
      </c>
      <c r="BX14" s="21">
        <f t="shared" si="1"/>
        <v>3486</v>
      </c>
      <c r="BY14" s="23">
        <v>48507</v>
      </c>
      <c r="BZ14" s="21">
        <v>6535</v>
      </c>
      <c r="CA14" s="23">
        <v>19701.389500000005</v>
      </c>
      <c r="CB14" s="24">
        <v>40.615559609953209</v>
      </c>
      <c r="CC14" s="21">
        <v>0</v>
      </c>
      <c r="CD14" s="23">
        <v>0</v>
      </c>
      <c r="CE14" s="21">
        <v>0</v>
      </c>
      <c r="CF14" s="23">
        <v>0</v>
      </c>
      <c r="CG14" s="24" t="s">
        <v>44</v>
      </c>
      <c r="CH14" s="21">
        <v>427</v>
      </c>
      <c r="CI14" s="23">
        <v>163.45074626865701</v>
      </c>
      <c r="CJ14" s="21">
        <v>77</v>
      </c>
      <c r="CK14" s="23">
        <v>108.5808</v>
      </c>
      <c r="CL14" s="24">
        <v>66.430287091825434</v>
      </c>
      <c r="CM14" s="21">
        <v>4</v>
      </c>
      <c r="CN14" s="22" t="s">
        <v>10</v>
      </c>
      <c r="CO14" s="21">
        <v>457</v>
      </c>
      <c r="CP14" s="23">
        <v>2297.7852631578899</v>
      </c>
      <c r="CQ14" s="21">
        <v>127</v>
      </c>
      <c r="CR14" s="23">
        <v>618.97649999999999</v>
      </c>
      <c r="CS14" s="24">
        <v>26.937961084724204</v>
      </c>
      <c r="CT14" s="21">
        <v>0</v>
      </c>
      <c r="CU14" s="23">
        <v>0</v>
      </c>
      <c r="CV14" s="21">
        <v>0</v>
      </c>
      <c r="CW14" s="23">
        <v>0</v>
      </c>
      <c r="CX14" s="24" t="s">
        <v>44</v>
      </c>
      <c r="CY14" s="21">
        <v>555</v>
      </c>
      <c r="CZ14" s="23">
        <v>98.999999999999986</v>
      </c>
      <c r="DA14" s="21">
        <v>26</v>
      </c>
      <c r="DB14" s="23">
        <v>16.22</v>
      </c>
      <c r="DC14" s="24">
        <v>16.383838383838384</v>
      </c>
      <c r="DD14" s="21">
        <v>4</v>
      </c>
      <c r="DE14" s="22" t="s">
        <v>10</v>
      </c>
      <c r="DF14" s="21">
        <v>2476</v>
      </c>
      <c r="DG14" s="23">
        <v>2212.6066350710903</v>
      </c>
      <c r="DH14" s="21">
        <v>289</v>
      </c>
      <c r="DI14" s="23">
        <v>831.81449999999995</v>
      </c>
      <c r="DJ14" s="24">
        <v>37.594323673049729</v>
      </c>
      <c r="DK14" s="21">
        <v>0</v>
      </c>
      <c r="DL14" s="23">
        <v>0</v>
      </c>
      <c r="DM14" s="21">
        <v>0</v>
      </c>
      <c r="DN14" s="25">
        <v>0</v>
      </c>
      <c r="DO14" s="24" t="s">
        <v>44</v>
      </c>
      <c r="DP14" s="21">
        <f t="shared" si="2"/>
        <v>29164</v>
      </c>
      <c r="DQ14" s="22">
        <v>82597.166357925045</v>
      </c>
      <c r="DR14" s="21">
        <v>20960</v>
      </c>
      <c r="DS14" s="22">
        <v>39382.324000000001</v>
      </c>
      <c r="DT14" s="24">
        <v>47.679994044034586</v>
      </c>
      <c r="DU14" s="21">
        <v>4</v>
      </c>
      <c r="DV14" s="22" t="s">
        <v>10</v>
      </c>
      <c r="DW14" s="21">
        <v>0</v>
      </c>
      <c r="DX14" s="22">
        <v>0</v>
      </c>
      <c r="DY14" s="21">
        <v>0</v>
      </c>
      <c r="DZ14" s="23">
        <v>0</v>
      </c>
      <c r="EA14" s="24" t="s">
        <v>44</v>
      </c>
      <c r="EB14" s="21">
        <v>56</v>
      </c>
      <c r="EC14" s="23">
        <v>3.6666666666666696</v>
      </c>
      <c r="ED14" s="21">
        <v>2</v>
      </c>
      <c r="EE14" s="23">
        <v>17.633399999999998</v>
      </c>
      <c r="EF14" s="24">
        <v>480.91090909090866</v>
      </c>
      <c r="EG14" s="21">
        <v>271</v>
      </c>
      <c r="EH14" s="23">
        <v>4161.0294227188097</v>
      </c>
      <c r="EI14" s="21">
        <v>274</v>
      </c>
      <c r="EJ14" s="23">
        <v>3432.8526000000002</v>
      </c>
      <c r="EK14" s="24">
        <v>82.500079938319203</v>
      </c>
      <c r="EL14" s="21">
        <v>13282</v>
      </c>
      <c r="EM14" s="23">
        <v>37405.110029154494</v>
      </c>
      <c r="EN14" s="21">
        <v>7099</v>
      </c>
      <c r="EO14" s="23">
        <v>23184.036799999998</v>
      </c>
      <c r="EP14" s="24">
        <v>61.980934642164584</v>
      </c>
      <c r="EQ14" s="21">
        <v>4</v>
      </c>
      <c r="ER14" s="22" t="s">
        <v>10</v>
      </c>
      <c r="ES14" s="21">
        <v>6226</v>
      </c>
      <c r="ET14" s="23">
        <v>44963</v>
      </c>
      <c r="EU14" s="21">
        <v>2569</v>
      </c>
      <c r="EV14" s="23">
        <v>11894.174999999999</v>
      </c>
      <c r="EW14" s="24">
        <v>26.453250450370302</v>
      </c>
      <c r="EX14" s="21">
        <f t="shared" si="3"/>
        <v>19835</v>
      </c>
      <c r="EY14" s="23">
        <v>86532.806118539957</v>
      </c>
      <c r="EZ14" s="21">
        <v>9944</v>
      </c>
      <c r="FA14" s="23">
        <v>38528.697800000002</v>
      </c>
      <c r="FB14" s="24">
        <v>44.524960564921621</v>
      </c>
      <c r="FC14" s="21">
        <f t="shared" si="4"/>
        <v>48999</v>
      </c>
      <c r="FD14" s="23">
        <v>169129.97247646505</v>
      </c>
      <c r="FE14" s="21">
        <v>30904</v>
      </c>
      <c r="FF14" s="23">
        <v>77911.021800000017</v>
      </c>
      <c r="FG14" s="24">
        <v>46.065768627048989</v>
      </c>
    </row>
    <row r="15" spans="1:166" s="10" customFormat="1" ht="38.25" customHeight="1" thickBot="1" x14ac:dyDescent="0.35">
      <c r="A15" s="21">
        <v>5</v>
      </c>
      <c r="B15" s="22" t="s">
        <v>11</v>
      </c>
      <c r="C15" s="21">
        <v>61342</v>
      </c>
      <c r="D15" s="23">
        <v>193283.26</v>
      </c>
      <c r="E15" s="21">
        <v>40552</v>
      </c>
      <c r="F15" s="23">
        <v>55543.498199999995</v>
      </c>
      <c r="G15" s="24">
        <v>28.736838461851271</v>
      </c>
      <c r="H15" s="21">
        <v>30645</v>
      </c>
      <c r="I15" s="23">
        <v>41633.61</v>
      </c>
      <c r="J15" s="21">
        <v>694</v>
      </c>
      <c r="K15" s="23">
        <v>2344.3487000000005</v>
      </c>
      <c r="L15" s="24">
        <v>5.6309042141673533</v>
      </c>
      <c r="M15" s="21">
        <v>4828</v>
      </c>
      <c r="N15" s="23">
        <v>17671.73</v>
      </c>
      <c r="O15" s="21">
        <v>12013</v>
      </c>
      <c r="P15" s="23">
        <v>12742.753200000001</v>
      </c>
      <c r="Q15" s="24">
        <v>72.10812523731407</v>
      </c>
      <c r="R15" s="21">
        <v>3136</v>
      </c>
      <c r="S15" s="23">
        <v>18077.740000000002</v>
      </c>
      <c r="T15" s="21">
        <v>2</v>
      </c>
      <c r="U15" s="23">
        <v>8.5732999999999997</v>
      </c>
      <c r="V15" s="24">
        <v>4.7424622768111498E-2</v>
      </c>
      <c r="W15" s="21">
        <v>5</v>
      </c>
      <c r="X15" s="22" t="s">
        <v>11</v>
      </c>
      <c r="Y15" s="21">
        <v>3339</v>
      </c>
      <c r="Z15" s="23">
        <v>14863.4</v>
      </c>
      <c r="AA15" s="21">
        <v>116</v>
      </c>
      <c r="AB15" s="23">
        <v>1387.3901000000001</v>
      </c>
      <c r="AC15" s="24">
        <v>9.3342714318392837</v>
      </c>
      <c r="AD15" s="22">
        <v>128</v>
      </c>
      <c r="AE15" s="23">
        <v>377.31</v>
      </c>
      <c r="AF15" s="21">
        <v>0</v>
      </c>
      <c r="AG15" s="22">
        <v>0</v>
      </c>
      <c r="AH15" s="24">
        <v>0</v>
      </c>
      <c r="AI15" s="21">
        <f t="shared" si="0"/>
        <v>98462</v>
      </c>
      <c r="AJ15" s="23">
        <v>267858.01</v>
      </c>
      <c r="AK15" s="21">
        <v>41364</v>
      </c>
      <c r="AL15" s="23">
        <v>59283.81029999999</v>
      </c>
      <c r="AM15" s="24">
        <v>22.132550861555337</v>
      </c>
      <c r="AN15" s="21">
        <v>5</v>
      </c>
      <c r="AO15" s="22" t="s">
        <v>11</v>
      </c>
      <c r="AP15" s="21">
        <v>66882</v>
      </c>
      <c r="AQ15" s="23">
        <v>149393.57</v>
      </c>
      <c r="AR15" s="21">
        <v>36243</v>
      </c>
      <c r="AS15" s="23">
        <v>48890.879815</v>
      </c>
      <c r="AT15" s="24">
        <v>32.726227651564919</v>
      </c>
      <c r="AU15" s="22">
        <v>2365</v>
      </c>
      <c r="AV15" s="23">
        <v>9908.08</v>
      </c>
      <c r="AW15" s="21">
        <v>18565</v>
      </c>
      <c r="AX15" s="23">
        <v>95439.694200000013</v>
      </c>
      <c r="AY15" s="24">
        <v>963.2511465389864</v>
      </c>
      <c r="AZ15" s="21">
        <v>1055</v>
      </c>
      <c r="BA15" s="23">
        <v>15619.26</v>
      </c>
      <c r="BB15" s="21">
        <v>207</v>
      </c>
      <c r="BC15" s="23">
        <v>13767.294599999999</v>
      </c>
      <c r="BD15" s="24">
        <v>88.143065676606952</v>
      </c>
      <c r="BE15" s="21">
        <v>5</v>
      </c>
      <c r="BF15" s="22" t="s">
        <v>11</v>
      </c>
      <c r="BG15" s="21">
        <v>13</v>
      </c>
      <c r="BH15" s="23">
        <v>4500</v>
      </c>
      <c r="BI15" s="21">
        <v>20</v>
      </c>
      <c r="BJ15" s="23">
        <v>739.17750000000001</v>
      </c>
      <c r="BK15" s="24">
        <v>16.426166666666667</v>
      </c>
      <c r="BL15" s="21">
        <v>0</v>
      </c>
      <c r="BM15" s="23">
        <v>0</v>
      </c>
      <c r="BN15" s="21">
        <v>43</v>
      </c>
      <c r="BO15" s="23">
        <v>173.29050000000004</v>
      </c>
      <c r="BP15" s="24" t="s">
        <v>44</v>
      </c>
      <c r="BQ15" s="21">
        <v>0</v>
      </c>
      <c r="BR15" s="23">
        <v>0</v>
      </c>
      <c r="BS15" s="21">
        <v>0</v>
      </c>
      <c r="BT15" s="23">
        <v>0</v>
      </c>
      <c r="BU15" s="24" t="s">
        <v>44</v>
      </c>
      <c r="BV15" s="21">
        <v>5</v>
      </c>
      <c r="BW15" s="22" t="s">
        <v>11</v>
      </c>
      <c r="BX15" s="21">
        <f t="shared" si="1"/>
        <v>3433</v>
      </c>
      <c r="BY15" s="23">
        <v>30027.34</v>
      </c>
      <c r="BZ15" s="21">
        <v>18835</v>
      </c>
      <c r="CA15" s="23">
        <v>110119.45680000001</v>
      </c>
      <c r="CB15" s="24">
        <v>366.73064214146177</v>
      </c>
      <c r="CC15" s="21">
        <v>45</v>
      </c>
      <c r="CD15" s="23">
        <v>1187.3900000000001</v>
      </c>
      <c r="CE15" s="21">
        <v>0</v>
      </c>
      <c r="CF15" s="23">
        <v>0</v>
      </c>
      <c r="CG15" s="24">
        <v>0</v>
      </c>
      <c r="CH15" s="21">
        <v>451</v>
      </c>
      <c r="CI15" s="23">
        <v>4883.79</v>
      </c>
      <c r="CJ15" s="21">
        <v>258</v>
      </c>
      <c r="CK15" s="23">
        <v>432.21679999999998</v>
      </c>
      <c r="CL15" s="24">
        <v>8.8500283591227298</v>
      </c>
      <c r="CM15" s="21">
        <v>5</v>
      </c>
      <c r="CN15" s="22" t="s">
        <v>11</v>
      </c>
      <c r="CO15" s="21">
        <v>1199</v>
      </c>
      <c r="CP15" s="23">
        <v>12030.54</v>
      </c>
      <c r="CQ15" s="21">
        <v>452</v>
      </c>
      <c r="CR15" s="23">
        <v>1871.6487999999997</v>
      </c>
      <c r="CS15" s="24">
        <v>15.557479547883965</v>
      </c>
      <c r="CT15" s="21">
        <v>329</v>
      </c>
      <c r="CU15" s="23">
        <v>5084.8900000000003</v>
      </c>
      <c r="CV15" s="21">
        <v>1</v>
      </c>
      <c r="CW15" s="23">
        <v>8</v>
      </c>
      <c r="CX15" s="24">
        <v>0.15732887043770857</v>
      </c>
      <c r="CY15" s="21">
        <v>862</v>
      </c>
      <c r="CZ15" s="23">
        <v>766.09</v>
      </c>
      <c r="DA15" s="21">
        <v>96</v>
      </c>
      <c r="DB15" s="23">
        <v>75.241799999999998</v>
      </c>
      <c r="DC15" s="24">
        <v>9.8215353287472738</v>
      </c>
      <c r="DD15" s="21">
        <v>5</v>
      </c>
      <c r="DE15" s="22" t="s">
        <v>11</v>
      </c>
      <c r="DF15" s="21">
        <v>0</v>
      </c>
      <c r="DG15" s="23">
        <v>0</v>
      </c>
      <c r="DH15" s="21">
        <v>1404</v>
      </c>
      <c r="DI15" s="23">
        <v>11209.1397</v>
      </c>
      <c r="DJ15" s="24" t="s">
        <v>44</v>
      </c>
      <c r="DK15" s="21">
        <v>0</v>
      </c>
      <c r="DL15" s="23">
        <v>0</v>
      </c>
      <c r="DM15" s="21">
        <v>0</v>
      </c>
      <c r="DN15" s="25">
        <v>0</v>
      </c>
      <c r="DO15" s="24" t="s">
        <v>44</v>
      </c>
      <c r="DP15" s="21">
        <f t="shared" si="2"/>
        <v>104781</v>
      </c>
      <c r="DQ15" s="22">
        <v>321838.05</v>
      </c>
      <c r="DR15" s="21">
        <v>62410</v>
      </c>
      <c r="DS15" s="22">
        <v>182999.51419999998</v>
      </c>
      <c r="DT15" s="24">
        <v>56.860745396636588</v>
      </c>
      <c r="DU15" s="21">
        <v>5</v>
      </c>
      <c r="DV15" s="22" t="s">
        <v>11</v>
      </c>
      <c r="DW15" s="21">
        <v>0</v>
      </c>
      <c r="DX15" s="22">
        <v>0</v>
      </c>
      <c r="DY15" s="21">
        <v>16</v>
      </c>
      <c r="DZ15" s="23">
        <v>87.569000000000003</v>
      </c>
      <c r="EA15" s="24" t="s">
        <v>44</v>
      </c>
      <c r="EB15" s="21">
        <v>681</v>
      </c>
      <c r="EC15" s="23">
        <v>14693.38</v>
      </c>
      <c r="ED15" s="21">
        <v>14</v>
      </c>
      <c r="EE15" s="23">
        <v>166.07839999999999</v>
      </c>
      <c r="EF15" s="24">
        <v>1.1302940507902199</v>
      </c>
      <c r="EG15" s="21">
        <v>963</v>
      </c>
      <c r="EH15" s="23">
        <v>22948.73</v>
      </c>
      <c r="EI15" s="21">
        <v>621</v>
      </c>
      <c r="EJ15" s="23">
        <v>7381.4124000000002</v>
      </c>
      <c r="EK15" s="24">
        <v>32.164796919045195</v>
      </c>
      <c r="EL15" s="21">
        <v>2383</v>
      </c>
      <c r="EM15" s="23">
        <v>11990.69</v>
      </c>
      <c r="EN15" s="21">
        <v>22062</v>
      </c>
      <c r="EO15" s="23">
        <v>73169.871200000009</v>
      </c>
      <c r="EP15" s="24">
        <v>610.22235751236997</v>
      </c>
      <c r="EQ15" s="21">
        <v>5</v>
      </c>
      <c r="ER15" s="22" t="s">
        <v>11</v>
      </c>
      <c r="ES15" s="21">
        <v>3758</v>
      </c>
      <c r="ET15" s="23">
        <v>18881.099999999999</v>
      </c>
      <c r="EU15" s="21">
        <v>13076</v>
      </c>
      <c r="EV15" s="23">
        <v>65299.11050000001</v>
      </c>
      <c r="EW15" s="24">
        <v>345.84378293637559</v>
      </c>
      <c r="EX15" s="21">
        <f t="shared" si="3"/>
        <v>7785</v>
      </c>
      <c r="EY15" s="23">
        <v>68513.899999999994</v>
      </c>
      <c r="EZ15" s="21">
        <v>35789</v>
      </c>
      <c r="FA15" s="23">
        <v>146104.04150000002</v>
      </c>
      <c r="FB15" s="24">
        <v>213.24729945310375</v>
      </c>
      <c r="FC15" s="21">
        <f t="shared" si="4"/>
        <v>112566</v>
      </c>
      <c r="FD15" s="23">
        <v>390351.95</v>
      </c>
      <c r="FE15" s="21">
        <v>98199</v>
      </c>
      <c r="FF15" s="23">
        <v>329103.55570000003</v>
      </c>
      <c r="FG15" s="24">
        <v>84.309443234496456</v>
      </c>
    </row>
    <row r="16" spans="1:166" s="10" customFormat="1" ht="38.25" customHeight="1" thickBot="1" x14ac:dyDescent="0.35">
      <c r="A16" s="21">
        <v>6</v>
      </c>
      <c r="B16" s="22" t="s">
        <v>12</v>
      </c>
      <c r="C16" s="21">
        <v>31570</v>
      </c>
      <c r="D16" s="23">
        <v>89848.11</v>
      </c>
      <c r="E16" s="21">
        <v>27240</v>
      </c>
      <c r="F16" s="23">
        <v>46921.292000000001</v>
      </c>
      <c r="G16" s="24">
        <v>52.222903742772111</v>
      </c>
      <c r="H16" s="21">
        <v>8094</v>
      </c>
      <c r="I16" s="23">
        <v>35871.11</v>
      </c>
      <c r="J16" s="21">
        <v>271</v>
      </c>
      <c r="K16" s="23">
        <v>783.2251</v>
      </c>
      <c r="L16" s="24">
        <v>2.183442608829222</v>
      </c>
      <c r="M16" s="21">
        <v>4436</v>
      </c>
      <c r="N16" s="23">
        <v>20675.7</v>
      </c>
      <c r="O16" s="21">
        <v>4638</v>
      </c>
      <c r="P16" s="23">
        <v>4534.0644999999995</v>
      </c>
      <c r="Q16" s="24">
        <v>21.929436488244651</v>
      </c>
      <c r="R16" s="21">
        <v>1089</v>
      </c>
      <c r="S16" s="23">
        <v>1989.6499881598311</v>
      </c>
      <c r="T16" s="21">
        <v>6</v>
      </c>
      <c r="U16" s="23">
        <v>9.1366999999999994</v>
      </c>
      <c r="V16" s="24">
        <v>0.45921142182652264</v>
      </c>
      <c r="W16" s="21">
        <v>6</v>
      </c>
      <c r="X16" s="22" t="s">
        <v>12</v>
      </c>
      <c r="Y16" s="21">
        <v>2538</v>
      </c>
      <c r="Z16" s="23">
        <v>3565.4998999999998</v>
      </c>
      <c r="AA16" s="21">
        <v>77</v>
      </c>
      <c r="AB16" s="23">
        <v>263.14169999999996</v>
      </c>
      <c r="AC16" s="24">
        <v>7.380218970136557</v>
      </c>
      <c r="AD16" s="22">
        <v>472</v>
      </c>
      <c r="AE16" s="23">
        <v>660.00599988699628</v>
      </c>
      <c r="AF16" s="21">
        <v>0</v>
      </c>
      <c r="AG16" s="22">
        <v>0</v>
      </c>
      <c r="AH16" s="24">
        <v>0</v>
      </c>
      <c r="AI16" s="21">
        <f t="shared" si="0"/>
        <v>43291</v>
      </c>
      <c r="AJ16" s="23">
        <v>131274.36988815982</v>
      </c>
      <c r="AK16" s="21">
        <v>27594</v>
      </c>
      <c r="AL16" s="23">
        <v>47976.795500000007</v>
      </c>
      <c r="AM16" s="24">
        <v>36.546963082644538</v>
      </c>
      <c r="AN16" s="21">
        <v>6</v>
      </c>
      <c r="AO16" s="22" t="s">
        <v>12</v>
      </c>
      <c r="AP16" s="21">
        <v>33609</v>
      </c>
      <c r="AQ16" s="23">
        <v>71369.411792926796</v>
      </c>
      <c r="AR16" s="21">
        <v>24358</v>
      </c>
      <c r="AS16" s="23">
        <v>42505.408060000009</v>
      </c>
      <c r="AT16" s="24">
        <v>59.55689838572075</v>
      </c>
      <c r="AU16" s="22">
        <v>4574</v>
      </c>
      <c r="AV16" s="23">
        <v>18612.556499999999</v>
      </c>
      <c r="AW16" s="21">
        <v>6940</v>
      </c>
      <c r="AX16" s="23">
        <v>29157.350100000003</v>
      </c>
      <c r="AY16" s="24">
        <v>156.65419256081242</v>
      </c>
      <c r="AZ16" s="21">
        <v>340</v>
      </c>
      <c r="BA16" s="23">
        <v>4024.4323999999997</v>
      </c>
      <c r="BB16" s="21">
        <v>73</v>
      </c>
      <c r="BC16" s="23">
        <v>1095.0251999999998</v>
      </c>
      <c r="BD16" s="24">
        <v>27.209432067985535</v>
      </c>
      <c r="BE16" s="21">
        <v>6</v>
      </c>
      <c r="BF16" s="22" t="s">
        <v>12</v>
      </c>
      <c r="BG16" s="21">
        <v>385</v>
      </c>
      <c r="BH16" s="23">
        <v>875.74</v>
      </c>
      <c r="BI16" s="21">
        <v>8</v>
      </c>
      <c r="BJ16" s="23">
        <v>19.0015</v>
      </c>
      <c r="BK16" s="24">
        <v>2.1697649987439194</v>
      </c>
      <c r="BL16" s="21">
        <v>274</v>
      </c>
      <c r="BM16" s="23">
        <v>3134.7707396590999</v>
      </c>
      <c r="BN16" s="21">
        <v>40</v>
      </c>
      <c r="BO16" s="23">
        <v>180.13380000000001</v>
      </c>
      <c r="BP16" s="24">
        <v>5.746314960806008</v>
      </c>
      <c r="BQ16" s="21">
        <v>23</v>
      </c>
      <c r="BR16" s="23">
        <v>189.81600396591</v>
      </c>
      <c r="BS16" s="21">
        <v>0</v>
      </c>
      <c r="BT16" s="23">
        <v>0</v>
      </c>
      <c r="BU16" s="24">
        <v>0</v>
      </c>
      <c r="BV16" s="21">
        <v>6</v>
      </c>
      <c r="BW16" s="22" t="s">
        <v>12</v>
      </c>
      <c r="BX16" s="21">
        <f t="shared" si="1"/>
        <v>5573</v>
      </c>
      <c r="BY16" s="23">
        <v>26647.499639659101</v>
      </c>
      <c r="BZ16" s="21">
        <v>7061</v>
      </c>
      <c r="CA16" s="23">
        <v>30451.510600000001</v>
      </c>
      <c r="CB16" s="24">
        <v>114.27530166725077</v>
      </c>
      <c r="CC16" s="21">
        <v>7</v>
      </c>
      <c r="CD16" s="23">
        <v>270</v>
      </c>
      <c r="CE16" s="21">
        <v>0</v>
      </c>
      <c r="CF16" s="23">
        <v>0</v>
      </c>
      <c r="CG16" s="24">
        <v>0</v>
      </c>
      <c r="CH16" s="21">
        <v>342</v>
      </c>
      <c r="CI16" s="23">
        <v>1768.0007000000001</v>
      </c>
      <c r="CJ16" s="21">
        <v>75</v>
      </c>
      <c r="CK16" s="23">
        <v>96.670300000000012</v>
      </c>
      <c r="CL16" s="24">
        <v>5.4677749844782308</v>
      </c>
      <c r="CM16" s="21">
        <v>6</v>
      </c>
      <c r="CN16" s="22" t="s">
        <v>12</v>
      </c>
      <c r="CO16" s="21">
        <v>597</v>
      </c>
      <c r="CP16" s="23">
        <v>4582.8027000000002</v>
      </c>
      <c r="CQ16" s="21">
        <v>172</v>
      </c>
      <c r="CR16" s="23">
        <v>830.11349999999993</v>
      </c>
      <c r="CS16" s="24">
        <v>18.113664373986683</v>
      </c>
      <c r="CT16" s="21">
        <v>169</v>
      </c>
      <c r="CU16" s="23">
        <v>663.79674999999997</v>
      </c>
      <c r="CV16" s="21">
        <v>0</v>
      </c>
      <c r="CW16" s="23">
        <v>0</v>
      </c>
      <c r="CX16" s="24">
        <v>0</v>
      </c>
      <c r="CY16" s="21">
        <v>614</v>
      </c>
      <c r="CZ16" s="23">
        <v>336.4957</v>
      </c>
      <c r="DA16" s="21">
        <v>48</v>
      </c>
      <c r="DB16" s="23">
        <v>26.355</v>
      </c>
      <c r="DC16" s="24">
        <v>7.8321951810974104</v>
      </c>
      <c r="DD16" s="21">
        <v>6</v>
      </c>
      <c r="DE16" s="22" t="s">
        <v>12</v>
      </c>
      <c r="DF16" s="21">
        <v>808</v>
      </c>
      <c r="DG16" s="23">
        <v>500.05</v>
      </c>
      <c r="DH16" s="21">
        <v>520</v>
      </c>
      <c r="DI16" s="23">
        <v>1761.7683999999999</v>
      </c>
      <c r="DJ16" s="24">
        <v>352.31844815518446</v>
      </c>
      <c r="DK16" s="21">
        <v>147</v>
      </c>
      <c r="DL16" s="23">
        <v>134.93</v>
      </c>
      <c r="DM16" s="21">
        <v>0</v>
      </c>
      <c r="DN16" s="25">
        <v>0</v>
      </c>
      <c r="DO16" s="24">
        <v>0</v>
      </c>
      <c r="DP16" s="21">
        <f t="shared" si="2"/>
        <v>51401</v>
      </c>
      <c r="DQ16" s="22">
        <v>166043.0153778189</v>
      </c>
      <c r="DR16" s="21">
        <v>35470</v>
      </c>
      <c r="DS16" s="22">
        <v>81143.213300000003</v>
      </c>
      <c r="DT16" s="24">
        <v>48.868790485022494</v>
      </c>
      <c r="DU16" s="21">
        <v>6</v>
      </c>
      <c r="DV16" s="22" t="s">
        <v>12</v>
      </c>
      <c r="DW16" s="21">
        <v>0</v>
      </c>
      <c r="DX16" s="22">
        <v>0</v>
      </c>
      <c r="DY16" s="21">
        <v>16</v>
      </c>
      <c r="DZ16" s="23">
        <v>77.171999999999997</v>
      </c>
      <c r="EA16" s="24" t="s">
        <v>44</v>
      </c>
      <c r="EB16" s="21">
        <v>107</v>
      </c>
      <c r="EC16" s="23">
        <v>2057.06</v>
      </c>
      <c r="ED16" s="21">
        <v>5</v>
      </c>
      <c r="EE16" s="23">
        <v>14.896800000000001</v>
      </c>
      <c r="EF16" s="24">
        <v>0.72417916832761331</v>
      </c>
      <c r="EG16" s="21">
        <v>232</v>
      </c>
      <c r="EH16" s="23">
        <v>2730.125</v>
      </c>
      <c r="EI16" s="21">
        <v>204</v>
      </c>
      <c r="EJ16" s="23">
        <v>2046.6932000000002</v>
      </c>
      <c r="EK16" s="24">
        <v>74.967014330845657</v>
      </c>
      <c r="EL16" s="21">
        <v>2011</v>
      </c>
      <c r="EM16" s="23">
        <v>14747.3375</v>
      </c>
      <c r="EN16" s="21">
        <v>6917</v>
      </c>
      <c r="EO16" s="23">
        <v>22971.133299999998</v>
      </c>
      <c r="EP16" s="24">
        <v>155.76461378197928</v>
      </c>
      <c r="EQ16" s="21">
        <v>6</v>
      </c>
      <c r="ER16" s="22" t="s">
        <v>12</v>
      </c>
      <c r="ES16" s="21">
        <v>1798</v>
      </c>
      <c r="ET16" s="23">
        <v>8189.36</v>
      </c>
      <c r="EU16" s="21">
        <v>3710</v>
      </c>
      <c r="EV16" s="23">
        <v>20192.169699999999</v>
      </c>
      <c r="EW16" s="24">
        <v>246.56590624908418</v>
      </c>
      <c r="EX16" s="21">
        <f t="shared" si="3"/>
        <v>4148</v>
      </c>
      <c r="EY16" s="23">
        <v>27723.8825</v>
      </c>
      <c r="EZ16" s="21">
        <v>10852</v>
      </c>
      <c r="FA16" s="23">
        <v>45302.06500000001</v>
      </c>
      <c r="FB16" s="24">
        <v>163.40447626698753</v>
      </c>
      <c r="FC16" s="21">
        <f t="shared" si="4"/>
        <v>55549</v>
      </c>
      <c r="FD16" s="23">
        <v>193766.8978778189</v>
      </c>
      <c r="FE16" s="21">
        <v>46322</v>
      </c>
      <c r="FF16" s="23">
        <v>126445.27830000001</v>
      </c>
      <c r="FG16" s="24">
        <v>65.256387796294788</v>
      </c>
    </row>
    <row r="17" spans="1:163" s="10" customFormat="1" ht="38.25" customHeight="1" thickBot="1" x14ac:dyDescent="0.35">
      <c r="A17" s="21">
        <v>7</v>
      </c>
      <c r="B17" s="22" t="s">
        <v>13</v>
      </c>
      <c r="C17" s="21">
        <v>36660</v>
      </c>
      <c r="D17" s="23">
        <v>117038.16617021277</v>
      </c>
      <c r="E17" s="21">
        <v>35768</v>
      </c>
      <c r="F17" s="23">
        <v>61885.843199999996</v>
      </c>
      <c r="G17" s="24">
        <v>52.87663437070367</v>
      </c>
      <c r="H17" s="21">
        <v>34403</v>
      </c>
      <c r="I17" s="23">
        <v>46883.691276595739</v>
      </c>
      <c r="J17" s="21">
        <v>609</v>
      </c>
      <c r="K17" s="23">
        <v>2613.6967</v>
      </c>
      <c r="L17" s="24">
        <v>5.5748526381598138</v>
      </c>
      <c r="M17" s="21">
        <v>10659</v>
      </c>
      <c r="N17" s="23">
        <v>24588.26961702128</v>
      </c>
      <c r="O17" s="21">
        <v>9443</v>
      </c>
      <c r="P17" s="23">
        <v>10766.267900000001</v>
      </c>
      <c r="Q17" s="24">
        <v>43.786195888087342</v>
      </c>
      <c r="R17" s="21">
        <v>6046</v>
      </c>
      <c r="S17" s="23">
        <v>2640.3397872340424</v>
      </c>
      <c r="T17" s="21">
        <v>7</v>
      </c>
      <c r="U17" s="23">
        <v>3306.3208999999997</v>
      </c>
      <c r="V17" s="24">
        <v>125.22331087786331</v>
      </c>
      <c r="W17" s="21">
        <v>7</v>
      </c>
      <c r="X17" s="22" t="s">
        <v>13</v>
      </c>
      <c r="Y17" s="21">
        <v>559</v>
      </c>
      <c r="Z17" s="23">
        <v>3690.0025531914894</v>
      </c>
      <c r="AA17" s="21">
        <v>170</v>
      </c>
      <c r="AB17" s="23">
        <v>4204.8418000000001</v>
      </c>
      <c r="AC17" s="24">
        <v>113.95227345745941</v>
      </c>
      <c r="AD17" s="22">
        <v>20</v>
      </c>
      <c r="AE17" s="23">
        <v>1081.5</v>
      </c>
      <c r="AF17" s="21">
        <v>0</v>
      </c>
      <c r="AG17" s="22">
        <v>0</v>
      </c>
      <c r="AH17" s="24">
        <v>0</v>
      </c>
      <c r="AI17" s="21">
        <f t="shared" si="0"/>
        <v>77668</v>
      </c>
      <c r="AJ17" s="23">
        <v>170252.19978723404</v>
      </c>
      <c r="AK17" s="21">
        <v>36554</v>
      </c>
      <c r="AL17" s="23">
        <v>72010.702600000004</v>
      </c>
      <c r="AM17" s="24">
        <v>42.296488791329885</v>
      </c>
      <c r="AN17" s="21">
        <v>7</v>
      </c>
      <c r="AO17" s="22" t="s">
        <v>13</v>
      </c>
      <c r="AP17" s="21">
        <v>46601</v>
      </c>
      <c r="AQ17" s="23">
        <v>102151.32987234043</v>
      </c>
      <c r="AR17" s="21">
        <v>33007</v>
      </c>
      <c r="AS17" s="23">
        <v>49055.872791999995</v>
      </c>
      <c r="AT17" s="24">
        <v>48.022745130489859</v>
      </c>
      <c r="AU17" s="22">
        <v>4557</v>
      </c>
      <c r="AV17" s="23">
        <v>6140.2934042553188</v>
      </c>
      <c r="AW17" s="21">
        <v>14939</v>
      </c>
      <c r="AX17" s="23">
        <v>88929.247800000012</v>
      </c>
      <c r="AY17" s="24">
        <v>1448.2898771314519</v>
      </c>
      <c r="AZ17" s="21">
        <v>506</v>
      </c>
      <c r="BA17" s="23">
        <v>18949.484680851063</v>
      </c>
      <c r="BB17" s="21">
        <v>115</v>
      </c>
      <c r="BC17" s="23">
        <v>10180.9792</v>
      </c>
      <c r="BD17" s="24">
        <v>53.726944935279107</v>
      </c>
      <c r="BE17" s="21">
        <v>7</v>
      </c>
      <c r="BF17" s="22" t="s">
        <v>13</v>
      </c>
      <c r="BG17" s="21">
        <v>100</v>
      </c>
      <c r="BH17" s="23">
        <v>64125.00680851064</v>
      </c>
      <c r="BI17" s="21">
        <v>6</v>
      </c>
      <c r="BJ17" s="23">
        <v>883.50399999999991</v>
      </c>
      <c r="BK17" s="24">
        <v>1.3777838693075064</v>
      </c>
      <c r="BL17" s="21">
        <v>1013</v>
      </c>
      <c r="BM17" s="23">
        <v>1519.1395744680851</v>
      </c>
      <c r="BN17" s="21">
        <v>79</v>
      </c>
      <c r="BO17" s="23">
        <v>521.42430000000002</v>
      </c>
      <c r="BP17" s="24">
        <v>34.323659837679671</v>
      </c>
      <c r="BQ17" s="21">
        <v>7</v>
      </c>
      <c r="BR17" s="23">
        <v>1510</v>
      </c>
      <c r="BS17" s="21">
        <v>0</v>
      </c>
      <c r="BT17" s="23">
        <v>0</v>
      </c>
      <c r="BU17" s="24">
        <v>0</v>
      </c>
      <c r="BV17" s="21">
        <v>7</v>
      </c>
      <c r="BW17" s="22" t="s">
        <v>13</v>
      </c>
      <c r="BX17" s="21">
        <f t="shared" si="1"/>
        <v>6176</v>
      </c>
      <c r="BY17" s="23">
        <v>90733.924468085097</v>
      </c>
      <c r="BZ17" s="21">
        <v>15139</v>
      </c>
      <c r="CA17" s="23">
        <v>100515.15530000001</v>
      </c>
      <c r="CB17" s="24">
        <v>110.78012539329254</v>
      </c>
      <c r="CC17" s="21">
        <v>15</v>
      </c>
      <c r="CD17" s="23">
        <v>1468.0748936170212</v>
      </c>
      <c r="CE17" s="21">
        <v>0</v>
      </c>
      <c r="CF17" s="23">
        <v>0</v>
      </c>
      <c r="CG17" s="24">
        <v>0</v>
      </c>
      <c r="CH17" s="21">
        <v>560</v>
      </c>
      <c r="CI17" s="23">
        <v>3402.4923404255323</v>
      </c>
      <c r="CJ17" s="21">
        <v>170</v>
      </c>
      <c r="CK17" s="23">
        <v>315.55880000000002</v>
      </c>
      <c r="CL17" s="24">
        <v>9.2743427002258798</v>
      </c>
      <c r="CM17" s="21">
        <v>7</v>
      </c>
      <c r="CN17" s="22" t="s">
        <v>13</v>
      </c>
      <c r="CO17" s="21">
        <v>530</v>
      </c>
      <c r="CP17" s="23">
        <v>8039.3244680851067</v>
      </c>
      <c r="CQ17" s="21">
        <v>331</v>
      </c>
      <c r="CR17" s="23">
        <v>1573.0676000000001</v>
      </c>
      <c r="CS17" s="24">
        <v>19.567161472892888</v>
      </c>
      <c r="CT17" s="21">
        <v>28</v>
      </c>
      <c r="CU17" s="23">
        <v>1390.0312765957447</v>
      </c>
      <c r="CV17" s="21">
        <v>0</v>
      </c>
      <c r="CW17" s="23">
        <v>0</v>
      </c>
      <c r="CX17" s="24">
        <v>0</v>
      </c>
      <c r="CY17" s="21">
        <v>542</v>
      </c>
      <c r="CZ17" s="23">
        <v>1101.3731914893617</v>
      </c>
      <c r="DA17" s="21">
        <v>27</v>
      </c>
      <c r="DB17" s="23">
        <v>42.026800000000001</v>
      </c>
      <c r="DC17" s="24">
        <v>3.815854637170542</v>
      </c>
      <c r="DD17" s="21">
        <v>7</v>
      </c>
      <c r="DE17" s="22" t="s">
        <v>13</v>
      </c>
      <c r="DF17" s="21">
        <v>11390</v>
      </c>
      <c r="DG17" s="23">
        <v>16529.998510638299</v>
      </c>
      <c r="DH17" s="21">
        <v>914</v>
      </c>
      <c r="DI17" s="23">
        <v>6198.5769999999993</v>
      </c>
      <c r="DJ17" s="24">
        <v>37.498956796703567</v>
      </c>
      <c r="DK17" s="21">
        <v>250</v>
      </c>
      <c r="DL17" s="23">
        <v>10000.013829787234</v>
      </c>
      <c r="DM17" s="21">
        <v>0</v>
      </c>
      <c r="DN17" s="25">
        <v>0</v>
      </c>
      <c r="DO17" s="24">
        <v>0</v>
      </c>
      <c r="DP17" s="21">
        <f t="shared" si="2"/>
        <v>96909</v>
      </c>
      <c r="DQ17" s="22">
        <v>292917.41893617023</v>
      </c>
      <c r="DR17" s="21">
        <v>53135</v>
      </c>
      <c r="DS17" s="22">
        <v>180655.08809999994</v>
      </c>
      <c r="DT17" s="24">
        <v>61.674409379992035</v>
      </c>
      <c r="DU17" s="21">
        <v>7</v>
      </c>
      <c r="DV17" s="22" t="s">
        <v>13</v>
      </c>
      <c r="DW17" s="21">
        <v>0</v>
      </c>
      <c r="DX17" s="22">
        <v>0</v>
      </c>
      <c r="DY17" s="21">
        <v>18</v>
      </c>
      <c r="DZ17" s="23">
        <v>98.521299999999997</v>
      </c>
      <c r="EA17" s="24" t="s">
        <v>44</v>
      </c>
      <c r="EB17" s="21">
        <v>53</v>
      </c>
      <c r="EC17" s="23">
        <v>699.99446808510629</v>
      </c>
      <c r="ED17" s="21">
        <v>14</v>
      </c>
      <c r="EE17" s="23">
        <v>100.30419999999999</v>
      </c>
      <c r="EF17" s="24">
        <v>14.329284669118966</v>
      </c>
      <c r="EG17" s="21">
        <v>43</v>
      </c>
      <c r="EH17" s="23">
        <v>799.99</v>
      </c>
      <c r="EI17" s="21">
        <v>510</v>
      </c>
      <c r="EJ17" s="23">
        <v>6736.954499999998</v>
      </c>
      <c r="EK17" s="24">
        <v>842.12983912298876</v>
      </c>
      <c r="EL17" s="21">
        <v>4817</v>
      </c>
      <c r="EM17" s="23">
        <v>30319.15</v>
      </c>
      <c r="EN17" s="21">
        <v>11914</v>
      </c>
      <c r="EO17" s="23">
        <v>39668.9202</v>
      </c>
      <c r="EP17" s="24">
        <v>130.83783747235657</v>
      </c>
      <c r="EQ17" s="21">
        <v>7</v>
      </c>
      <c r="ER17" s="22" t="s">
        <v>13</v>
      </c>
      <c r="ES17" s="21">
        <v>4268</v>
      </c>
      <c r="ET17" s="23">
        <v>20063.84</v>
      </c>
      <c r="EU17" s="21">
        <v>7434</v>
      </c>
      <c r="EV17" s="23">
        <v>54388.047699999996</v>
      </c>
      <c r="EW17" s="24">
        <v>271.07496720468265</v>
      </c>
      <c r="EX17" s="21">
        <f t="shared" si="3"/>
        <v>9181</v>
      </c>
      <c r="EY17" s="23">
        <v>51882.974468085107</v>
      </c>
      <c r="EZ17" s="21">
        <v>19890</v>
      </c>
      <c r="FA17" s="23">
        <v>100992.74789999999</v>
      </c>
      <c r="FB17" s="24">
        <v>194.65489196677396</v>
      </c>
      <c r="FC17" s="21">
        <f t="shared" si="4"/>
        <v>106090</v>
      </c>
      <c r="FD17" s="23">
        <v>344800.39340425539</v>
      </c>
      <c r="FE17" s="21">
        <v>73025</v>
      </c>
      <c r="FF17" s="23">
        <v>281647.83599999995</v>
      </c>
      <c r="FG17" s="24">
        <v>81.684313993744979</v>
      </c>
    </row>
    <row r="18" spans="1:163" s="10" customFormat="1" ht="38.25" customHeight="1" thickBot="1" x14ac:dyDescent="0.35">
      <c r="A18" s="21">
        <v>8</v>
      </c>
      <c r="B18" s="22" t="s">
        <v>14</v>
      </c>
      <c r="C18" s="21">
        <v>26679</v>
      </c>
      <c r="D18" s="23">
        <v>143034.19</v>
      </c>
      <c r="E18" s="21">
        <v>27719</v>
      </c>
      <c r="F18" s="23">
        <v>54594.352099999996</v>
      </c>
      <c r="G18" s="24">
        <v>38.168742801983214</v>
      </c>
      <c r="H18" s="21">
        <v>7222</v>
      </c>
      <c r="I18" s="23">
        <v>41691.129999999997</v>
      </c>
      <c r="J18" s="21">
        <v>159</v>
      </c>
      <c r="K18" s="23">
        <v>393.9864</v>
      </c>
      <c r="L18" s="24">
        <v>0.9450125242467643</v>
      </c>
      <c r="M18" s="21">
        <v>3730</v>
      </c>
      <c r="N18" s="23">
        <v>17216.03</v>
      </c>
      <c r="O18" s="21">
        <v>3110</v>
      </c>
      <c r="P18" s="23">
        <v>3827.7964000000002</v>
      </c>
      <c r="Q18" s="24">
        <v>22.233908746673887</v>
      </c>
      <c r="R18" s="21">
        <v>689</v>
      </c>
      <c r="S18" s="23">
        <v>2326.13</v>
      </c>
      <c r="T18" s="21">
        <v>2</v>
      </c>
      <c r="U18" s="23">
        <v>521.03379999999993</v>
      </c>
      <c r="V18" s="24">
        <v>22.399169435930062</v>
      </c>
      <c r="W18" s="21">
        <v>8</v>
      </c>
      <c r="X18" s="22" t="s">
        <v>14</v>
      </c>
      <c r="Y18" s="21">
        <v>1235</v>
      </c>
      <c r="Z18" s="23">
        <v>3582.48</v>
      </c>
      <c r="AA18" s="21">
        <v>138</v>
      </c>
      <c r="AB18" s="23">
        <v>1242.4796999999999</v>
      </c>
      <c r="AC18" s="24">
        <v>34.682111274871033</v>
      </c>
      <c r="AD18" s="22">
        <v>29</v>
      </c>
      <c r="AE18" s="23">
        <v>1600</v>
      </c>
      <c r="AF18" s="21">
        <v>0</v>
      </c>
      <c r="AG18" s="22">
        <v>0</v>
      </c>
      <c r="AH18" s="24">
        <v>0</v>
      </c>
      <c r="AI18" s="21">
        <f t="shared" si="0"/>
        <v>35825</v>
      </c>
      <c r="AJ18" s="23">
        <v>190633.93</v>
      </c>
      <c r="AK18" s="21">
        <v>28018</v>
      </c>
      <c r="AL18" s="23">
        <v>56751.852000000014</v>
      </c>
      <c r="AM18" s="24">
        <v>29.770068738550382</v>
      </c>
      <c r="AN18" s="21">
        <v>8</v>
      </c>
      <c r="AO18" s="22" t="s">
        <v>14</v>
      </c>
      <c r="AP18" s="21">
        <v>28071</v>
      </c>
      <c r="AQ18" s="23">
        <v>104986.5</v>
      </c>
      <c r="AR18" s="21">
        <v>26395</v>
      </c>
      <c r="AS18" s="23">
        <v>51964.962049999995</v>
      </c>
      <c r="AT18" s="24">
        <v>49.496803922409065</v>
      </c>
      <c r="AU18" s="22">
        <v>1072</v>
      </c>
      <c r="AV18" s="23">
        <v>11924.12</v>
      </c>
      <c r="AW18" s="21">
        <v>4815</v>
      </c>
      <c r="AX18" s="23">
        <v>30249.897700000001</v>
      </c>
      <c r="AY18" s="24">
        <v>253.68662593130563</v>
      </c>
      <c r="AZ18" s="21">
        <v>93</v>
      </c>
      <c r="BA18" s="23">
        <v>2666.17</v>
      </c>
      <c r="BB18" s="21">
        <v>40</v>
      </c>
      <c r="BC18" s="23">
        <v>1971.095</v>
      </c>
      <c r="BD18" s="24">
        <v>73.929831931197185</v>
      </c>
      <c r="BE18" s="21">
        <v>8</v>
      </c>
      <c r="BF18" s="22" t="s">
        <v>14</v>
      </c>
      <c r="BG18" s="21">
        <v>3</v>
      </c>
      <c r="BH18" s="23">
        <v>1128.05</v>
      </c>
      <c r="BI18" s="21">
        <v>2</v>
      </c>
      <c r="BJ18" s="23">
        <v>1.5034000000000001</v>
      </c>
      <c r="BK18" s="24">
        <v>0.1332742342981251</v>
      </c>
      <c r="BL18" s="21">
        <v>115</v>
      </c>
      <c r="BM18" s="23">
        <v>177.29</v>
      </c>
      <c r="BN18" s="21">
        <v>24</v>
      </c>
      <c r="BO18" s="23">
        <v>65.242400000000004</v>
      </c>
      <c r="BP18" s="24">
        <v>36.799819504766205</v>
      </c>
      <c r="BQ18" s="21">
        <v>14</v>
      </c>
      <c r="BR18" s="23">
        <v>97</v>
      </c>
      <c r="BS18" s="21">
        <v>0</v>
      </c>
      <c r="BT18" s="23">
        <v>0</v>
      </c>
      <c r="BU18" s="24">
        <v>0</v>
      </c>
      <c r="BV18" s="21">
        <v>8</v>
      </c>
      <c r="BW18" s="22" t="s">
        <v>14</v>
      </c>
      <c r="BX18" s="21">
        <f t="shared" si="1"/>
        <v>1283</v>
      </c>
      <c r="BY18" s="23">
        <v>15895.63</v>
      </c>
      <c r="BZ18" s="21">
        <v>4881</v>
      </c>
      <c r="CA18" s="23">
        <v>32287.738499999999</v>
      </c>
      <c r="CB18" s="24">
        <v>203.12336472351205</v>
      </c>
      <c r="CC18" s="21">
        <v>18</v>
      </c>
      <c r="CD18" s="23">
        <v>307.92</v>
      </c>
      <c r="CE18" s="21">
        <v>0</v>
      </c>
      <c r="CF18" s="23">
        <v>0</v>
      </c>
      <c r="CG18" s="24">
        <v>0</v>
      </c>
      <c r="CH18" s="21">
        <v>162</v>
      </c>
      <c r="CI18" s="23">
        <v>2405.6</v>
      </c>
      <c r="CJ18" s="21">
        <v>70</v>
      </c>
      <c r="CK18" s="23">
        <v>145.10050000000001</v>
      </c>
      <c r="CL18" s="24">
        <v>6.0317800133022947</v>
      </c>
      <c r="CM18" s="21">
        <v>8</v>
      </c>
      <c r="CN18" s="22" t="s">
        <v>14</v>
      </c>
      <c r="CO18" s="21">
        <v>288</v>
      </c>
      <c r="CP18" s="23">
        <v>3532.87</v>
      </c>
      <c r="CQ18" s="21">
        <v>129</v>
      </c>
      <c r="CR18" s="23">
        <v>695.09339999999997</v>
      </c>
      <c r="CS18" s="24">
        <v>19.67503474512224</v>
      </c>
      <c r="CT18" s="21">
        <v>98</v>
      </c>
      <c r="CU18" s="23">
        <v>902.7</v>
      </c>
      <c r="CV18" s="21">
        <v>1</v>
      </c>
      <c r="CW18" s="23">
        <v>8.0661000000000005</v>
      </c>
      <c r="CX18" s="24">
        <v>0.89355267530741112</v>
      </c>
      <c r="CY18" s="21">
        <v>542</v>
      </c>
      <c r="CZ18" s="23">
        <v>285.18</v>
      </c>
      <c r="DA18" s="21">
        <v>13</v>
      </c>
      <c r="DB18" s="23">
        <v>8.3800000000000008</v>
      </c>
      <c r="DC18" s="24">
        <v>2.9384949856231155</v>
      </c>
      <c r="DD18" s="21">
        <v>8</v>
      </c>
      <c r="DE18" s="22" t="s">
        <v>14</v>
      </c>
      <c r="DF18" s="21">
        <v>0</v>
      </c>
      <c r="DG18" s="23">
        <v>0</v>
      </c>
      <c r="DH18" s="21">
        <v>310</v>
      </c>
      <c r="DI18" s="23">
        <v>748.50109999999995</v>
      </c>
      <c r="DJ18" s="24" t="s">
        <v>44</v>
      </c>
      <c r="DK18" s="21">
        <v>0</v>
      </c>
      <c r="DL18" s="23">
        <v>0</v>
      </c>
      <c r="DM18" s="21">
        <v>0</v>
      </c>
      <c r="DN18" s="25">
        <v>0</v>
      </c>
      <c r="DO18" s="24" t="s">
        <v>44</v>
      </c>
      <c r="DP18" s="21">
        <f t="shared" si="2"/>
        <v>38216</v>
      </c>
      <c r="DQ18" s="22">
        <v>213963.83</v>
      </c>
      <c r="DR18" s="21">
        <v>33422</v>
      </c>
      <c r="DS18" s="22">
        <v>90644.731599999999</v>
      </c>
      <c r="DT18" s="24">
        <v>42.364511609275269</v>
      </c>
      <c r="DU18" s="21">
        <v>8</v>
      </c>
      <c r="DV18" s="22" t="s">
        <v>14</v>
      </c>
      <c r="DW18" s="21">
        <v>0</v>
      </c>
      <c r="DX18" s="22">
        <v>0</v>
      </c>
      <c r="DY18" s="21">
        <v>10</v>
      </c>
      <c r="DZ18" s="23">
        <v>513.80780000000004</v>
      </c>
      <c r="EA18" s="24" t="s">
        <v>44</v>
      </c>
      <c r="EB18" s="21">
        <v>18</v>
      </c>
      <c r="EC18" s="23">
        <v>561.35</v>
      </c>
      <c r="ED18" s="21">
        <v>9</v>
      </c>
      <c r="EE18" s="23">
        <v>48.755400000000002</v>
      </c>
      <c r="EF18" s="24">
        <v>8.6853834506101357</v>
      </c>
      <c r="EG18" s="21">
        <v>30</v>
      </c>
      <c r="EH18" s="23">
        <v>720.68</v>
      </c>
      <c r="EI18" s="21">
        <v>163</v>
      </c>
      <c r="EJ18" s="23">
        <v>1971.2088000000001</v>
      </c>
      <c r="EK18" s="24">
        <v>273.5206749181329</v>
      </c>
      <c r="EL18" s="21">
        <v>196</v>
      </c>
      <c r="EM18" s="23">
        <v>8699.17</v>
      </c>
      <c r="EN18" s="21">
        <v>4286</v>
      </c>
      <c r="EO18" s="23">
        <v>14733.227499999997</v>
      </c>
      <c r="EP18" s="24">
        <v>169.36360020553681</v>
      </c>
      <c r="EQ18" s="21">
        <v>8</v>
      </c>
      <c r="ER18" s="22" t="s">
        <v>14</v>
      </c>
      <c r="ES18" s="21">
        <v>83</v>
      </c>
      <c r="ET18" s="23">
        <v>402.94</v>
      </c>
      <c r="EU18" s="21">
        <v>3838</v>
      </c>
      <c r="EV18" s="23">
        <v>24906.474999999995</v>
      </c>
      <c r="EW18" s="24">
        <v>6181.187025363577</v>
      </c>
      <c r="EX18" s="21">
        <f t="shared" si="3"/>
        <v>327</v>
      </c>
      <c r="EY18" s="23">
        <v>10384.14</v>
      </c>
      <c r="EZ18" s="21">
        <v>8306</v>
      </c>
      <c r="FA18" s="23">
        <v>42173.474500000004</v>
      </c>
      <c r="FB18" s="24">
        <v>406.13353152018374</v>
      </c>
      <c r="FC18" s="21">
        <f t="shared" si="4"/>
        <v>38543</v>
      </c>
      <c r="FD18" s="23">
        <v>224347.97</v>
      </c>
      <c r="FE18" s="21">
        <v>41728</v>
      </c>
      <c r="FF18" s="23">
        <v>132818.20610000001</v>
      </c>
      <c r="FG18" s="24">
        <v>59.201875595308486</v>
      </c>
    </row>
    <row r="19" spans="1:163" s="10" customFormat="1" ht="38.25" customHeight="1" thickBot="1" x14ac:dyDescent="0.35">
      <c r="A19" s="21">
        <v>9</v>
      </c>
      <c r="B19" s="22" t="s">
        <v>15</v>
      </c>
      <c r="C19" s="21">
        <v>49889</v>
      </c>
      <c r="D19" s="23">
        <v>90951.22</v>
      </c>
      <c r="E19" s="21">
        <v>35393</v>
      </c>
      <c r="F19" s="23">
        <v>49789.142999999996</v>
      </c>
      <c r="G19" s="24">
        <v>54.742688443321597</v>
      </c>
      <c r="H19" s="21">
        <v>12473</v>
      </c>
      <c r="I19" s="23">
        <v>22082.05</v>
      </c>
      <c r="J19" s="21">
        <v>451</v>
      </c>
      <c r="K19" s="23">
        <v>772.14100000000008</v>
      </c>
      <c r="L19" s="24">
        <v>3.4966907510851581</v>
      </c>
      <c r="M19" s="21">
        <v>8420</v>
      </c>
      <c r="N19" s="23">
        <v>11303.31</v>
      </c>
      <c r="O19" s="21">
        <v>9180</v>
      </c>
      <c r="P19" s="23">
        <v>9433.4947000000011</v>
      </c>
      <c r="Q19" s="24">
        <v>83.457807491787818</v>
      </c>
      <c r="R19" s="21">
        <v>1261</v>
      </c>
      <c r="S19" s="23">
        <v>1193.48</v>
      </c>
      <c r="T19" s="21">
        <v>2</v>
      </c>
      <c r="U19" s="23">
        <v>2500</v>
      </c>
      <c r="V19" s="24">
        <v>209.47146160807054</v>
      </c>
      <c r="W19" s="21">
        <v>9</v>
      </c>
      <c r="X19" s="22" t="s">
        <v>15</v>
      </c>
      <c r="Y19" s="21">
        <v>459</v>
      </c>
      <c r="Z19" s="23">
        <v>3807</v>
      </c>
      <c r="AA19" s="21">
        <v>118</v>
      </c>
      <c r="AB19" s="23">
        <v>256.28280000000001</v>
      </c>
      <c r="AC19" s="24">
        <v>6.7318833727344369</v>
      </c>
      <c r="AD19" s="22">
        <v>14</v>
      </c>
      <c r="AE19" s="23">
        <v>70</v>
      </c>
      <c r="AF19" s="21">
        <v>0</v>
      </c>
      <c r="AG19" s="22">
        <v>0</v>
      </c>
      <c r="AH19" s="24">
        <v>0</v>
      </c>
      <c r="AI19" s="21">
        <f t="shared" si="0"/>
        <v>64082</v>
      </c>
      <c r="AJ19" s="23">
        <v>118033.75</v>
      </c>
      <c r="AK19" s="21">
        <v>35964</v>
      </c>
      <c r="AL19" s="23">
        <v>53317.566800000001</v>
      </c>
      <c r="AM19" s="24">
        <v>45.171458841221259</v>
      </c>
      <c r="AN19" s="21">
        <v>9</v>
      </c>
      <c r="AO19" s="22" t="s">
        <v>15</v>
      </c>
      <c r="AP19" s="21">
        <v>57351</v>
      </c>
      <c r="AQ19" s="23">
        <v>70820.25</v>
      </c>
      <c r="AR19" s="21">
        <v>33022</v>
      </c>
      <c r="AS19" s="23">
        <v>46535.310415399996</v>
      </c>
      <c r="AT19" s="24">
        <v>65.709045669000034</v>
      </c>
      <c r="AU19" s="22">
        <v>5776</v>
      </c>
      <c r="AV19" s="23">
        <v>52551</v>
      </c>
      <c r="AW19" s="21">
        <v>22131</v>
      </c>
      <c r="AX19" s="23">
        <v>92179.659599999984</v>
      </c>
      <c r="AY19" s="24">
        <v>175.40990580578864</v>
      </c>
      <c r="AZ19" s="21">
        <v>870</v>
      </c>
      <c r="BA19" s="23">
        <v>5655</v>
      </c>
      <c r="BB19" s="21">
        <v>286</v>
      </c>
      <c r="BC19" s="23">
        <v>3831.1265000000003</v>
      </c>
      <c r="BD19" s="24">
        <v>67.747595048629535</v>
      </c>
      <c r="BE19" s="21">
        <v>9</v>
      </c>
      <c r="BF19" s="22" t="s">
        <v>15</v>
      </c>
      <c r="BG19" s="21">
        <v>346</v>
      </c>
      <c r="BH19" s="23">
        <v>8495</v>
      </c>
      <c r="BI19" s="21">
        <v>3</v>
      </c>
      <c r="BJ19" s="23">
        <v>321.6918</v>
      </c>
      <c r="BK19" s="24">
        <v>3.7868369629193639</v>
      </c>
      <c r="BL19" s="21">
        <v>861</v>
      </c>
      <c r="BM19" s="23">
        <v>2704</v>
      </c>
      <c r="BN19" s="21">
        <v>78</v>
      </c>
      <c r="BO19" s="23">
        <v>305.92599999999999</v>
      </c>
      <c r="BP19" s="24">
        <v>11.313831360946745</v>
      </c>
      <c r="BQ19" s="21">
        <v>33</v>
      </c>
      <c r="BR19" s="23">
        <v>660</v>
      </c>
      <c r="BS19" s="21">
        <v>0</v>
      </c>
      <c r="BT19" s="23">
        <v>0</v>
      </c>
      <c r="BU19" s="24">
        <v>0</v>
      </c>
      <c r="BV19" s="21">
        <v>9</v>
      </c>
      <c r="BW19" s="22" t="s">
        <v>15</v>
      </c>
      <c r="BX19" s="21">
        <f t="shared" si="1"/>
        <v>7853</v>
      </c>
      <c r="BY19" s="23">
        <v>69405</v>
      </c>
      <c r="BZ19" s="21">
        <v>22498</v>
      </c>
      <c r="CA19" s="23">
        <v>96638.40389999999</v>
      </c>
      <c r="CB19" s="24">
        <v>139.23838902096389</v>
      </c>
      <c r="CC19" s="21">
        <v>8</v>
      </c>
      <c r="CD19" s="23">
        <v>300</v>
      </c>
      <c r="CE19" s="21">
        <v>0</v>
      </c>
      <c r="CF19" s="23">
        <v>0</v>
      </c>
      <c r="CG19" s="24">
        <v>0</v>
      </c>
      <c r="CH19" s="21">
        <v>1170</v>
      </c>
      <c r="CI19" s="23">
        <v>2567</v>
      </c>
      <c r="CJ19" s="21">
        <v>179</v>
      </c>
      <c r="CK19" s="23">
        <v>304.54110000000003</v>
      </c>
      <c r="CL19" s="24">
        <v>11.863696922477601</v>
      </c>
      <c r="CM19" s="21">
        <v>9</v>
      </c>
      <c r="CN19" s="22" t="s">
        <v>15</v>
      </c>
      <c r="CO19" s="21">
        <v>1239</v>
      </c>
      <c r="CP19" s="23">
        <v>6780</v>
      </c>
      <c r="CQ19" s="21">
        <v>286</v>
      </c>
      <c r="CR19" s="23">
        <v>1083.2472</v>
      </c>
      <c r="CS19" s="24">
        <v>15.977097345132742</v>
      </c>
      <c r="CT19" s="21">
        <v>1440</v>
      </c>
      <c r="CU19" s="23">
        <v>1350</v>
      </c>
      <c r="CV19" s="21">
        <v>0</v>
      </c>
      <c r="CW19" s="23">
        <v>0</v>
      </c>
      <c r="CX19" s="24">
        <v>0</v>
      </c>
      <c r="CY19" s="21">
        <v>840</v>
      </c>
      <c r="CZ19" s="23">
        <v>840</v>
      </c>
      <c r="DA19" s="21">
        <v>25</v>
      </c>
      <c r="DB19" s="23">
        <v>35.644300000000001</v>
      </c>
      <c r="DC19" s="24">
        <v>4.2433690476190478</v>
      </c>
      <c r="DD19" s="21">
        <v>9</v>
      </c>
      <c r="DE19" s="22" t="s">
        <v>15</v>
      </c>
      <c r="DF19" s="21">
        <v>0</v>
      </c>
      <c r="DG19" s="23">
        <v>0</v>
      </c>
      <c r="DH19" s="21">
        <v>1413</v>
      </c>
      <c r="DI19" s="23">
        <v>7876.0532000000003</v>
      </c>
      <c r="DJ19" s="24" t="s">
        <v>44</v>
      </c>
      <c r="DK19" s="21">
        <v>0</v>
      </c>
      <c r="DL19" s="23">
        <v>0</v>
      </c>
      <c r="DM19" s="21">
        <v>0</v>
      </c>
      <c r="DN19" s="25">
        <v>0</v>
      </c>
      <c r="DO19" s="24" t="s">
        <v>44</v>
      </c>
      <c r="DP19" s="21">
        <f t="shared" si="2"/>
        <v>76632</v>
      </c>
      <c r="DQ19" s="22">
        <v>199275.75</v>
      </c>
      <c r="DR19" s="21">
        <v>60365</v>
      </c>
      <c r="DS19" s="22">
        <v>159255.45649999997</v>
      </c>
      <c r="DT19" s="24">
        <v>79.917128150314312</v>
      </c>
      <c r="DU19" s="21">
        <v>9</v>
      </c>
      <c r="DV19" s="22" t="s">
        <v>15</v>
      </c>
      <c r="DW19" s="21">
        <v>0</v>
      </c>
      <c r="DX19" s="22">
        <v>0</v>
      </c>
      <c r="DY19" s="21">
        <v>6</v>
      </c>
      <c r="DZ19" s="23">
        <v>6.3120000000000003</v>
      </c>
      <c r="EA19" s="24" t="s">
        <v>44</v>
      </c>
      <c r="EB19" s="21">
        <v>207</v>
      </c>
      <c r="EC19" s="23">
        <v>3293.42</v>
      </c>
      <c r="ED19" s="21">
        <v>27</v>
      </c>
      <c r="EE19" s="23">
        <v>195.9796</v>
      </c>
      <c r="EF19" s="24">
        <v>5.9506409750350704</v>
      </c>
      <c r="EG19" s="21">
        <v>221</v>
      </c>
      <c r="EH19" s="23">
        <v>5693.81</v>
      </c>
      <c r="EI19" s="21">
        <v>608</v>
      </c>
      <c r="EJ19" s="23">
        <v>8091.6717000000008</v>
      </c>
      <c r="EK19" s="24">
        <v>142.11348288755684</v>
      </c>
      <c r="EL19" s="21">
        <v>13965</v>
      </c>
      <c r="EM19" s="23">
        <v>27946.85</v>
      </c>
      <c r="EN19" s="21">
        <v>16648</v>
      </c>
      <c r="EO19" s="23">
        <v>52659.568600000006</v>
      </c>
      <c r="EP19" s="24">
        <v>188.42756375047637</v>
      </c>
      <c r="EQ19" s="21">
        <v>9</v>
      </c>
      <c r="ER19" s="22" t="s">
        <v>15</v>
      </c>
      <c r="ES19" s="21">
        <v>3401</v>
      </c>
      <c r="ET19" s="23">
        <v>6810.1</v>
      </c>
      <c r="EU19" s="21">
        <v>8213</v>
      </c>
      <c r="EV19" s="23">
        <v>43280.3537</v>
      </c>
      <c r="EW19" s="24">
        <v>635.53183800531554</v>
      </c>
      <c r="EX19" s="21">
        <f t="shared" si="3"/>
        <v>17794</v>
      </c>
      <c r="EY19" s="23">
        <v>43744.18</v>
      </c>
      <c r="EZ19" s="21">
        <v>25502</v>
      </c>
      <c r="FA19" s="23">
        <v>104233.88559999998</v>
      </c>
      <c r="FB19" s="24">
        <v>238.2805794965181</v>
      </c>
      <c r="FC19" s="21">
        <f t="shared" si="4"/>
        <v>94426</v>
      </c>
      <c r="FD19" s="23">
        <v>243019.93</v>
      </c>
      <c r="FE19" s="21">
        <v>85867</v>
      </c>
      <c r="FF19" s="23">
        <v>263489.34209999995</v>
      </c>
      <c r="FG19" s="24">
        <v>108.42293555923581</v>
      </c>
    </row>
    <row r="20" spans="1:163" s="10" customFormat="1" ht="38.25" customHeight="1" thickBot="1" x14ac:dyDescent="0.35">
      <c r="A20" s="21">
        <v>10</v>
      </c>
      <c r="B20" s="22" t="s">
        <v>16</v>
      </c>
      <c r="C20" s="21">
        <v>63206</v>
      </c>
      <c r="D20" s="23">
        <v>66532.949000000008</v>
      </c>
      <c r="E20" s="21">
        <v>26262</v>
      </c>
      <c r="F20" s="23">
        <v>29470.685500000003</v>
      </c>
      <c r="G20" s="24">
        <v>44.294873356658215</v>
      </c>
      <c r="H20" s="21">
        <v>8709</v>
      </c>
      <c r="I20" s="23">
        <v>26150.766</v>
      </c>
      <c r="J20" s="21">
        <v>2469</v>
      </c>
      <c r="K20" s="23">
        <v>1794.4541999999999</v>
      </c>
      <c r="L20" s="24">
        <v>6.8619565484238585</v>
      </c>
      <c r="M20" s="21">
        <v>5985</v>
      </c>
      <c r="N20" s="23">
        <v>15711.61</v>
      </c>
      <c r="O20" s="21">
        <v>8973</v>
      </c>
      <c r="P20" s="23">
        <v>7368.9236000000001</v>
      </c>
      <c r="Q20" s="24">
        <v>46.901136166185388</v>
      </c>
      <c r="R20" s="21">
        <v>1359</v>
      </c>
      <c r="S20" s="23">
        <v>849.15</v>
      </c>
      <c r="T20" s="21">
        <v>0</v>
      </c>
      <c r="U20" s="23">
        <v>0</v>
      </c>
      <c r="V20" s="24">
        <v>0</v>
      </c>
      <c r="W20" s="21">
        <v>10</v>
      </c>
      <c r="X20" s="22" t="s">
        <v>16</v>
      </c>
      <c r="Y20" s="21">
        <v>15038</v>
      </c>
      <c r="Z20" s="23">
        <v>5508.45</v>
      </c>
      <c r="AA20" s="21">
        <v>337</v>
      </c>
      <c r="AB20" s="23">
        <v>578.24029999999993</v>
      </c>
      <c r="AC20" s="24">
        <v>10.497332280405558</v>
      </c>
      <c r="AD20" s="22">
        <v>125</v>
      </c>
      <c r="AE20" s="23">
        <v>2250</v>
      </c>
      <c r="AF20" s="21">
        <v>0</v>
      </c>
      <c r="AG20" s="22">
        <v>0</v>
      </c>
      <c r="AH20" s="24">
        <v>0</v>
      </c>
      <c r="AI20" s="21">
        <f t="shared" si="0"/>
        <v>88312</v>
      </c>
      <c r="AJ20" s="23">
        <v>99041.315000000002</v>
      </c>
      <c r="AK20" s="21">
        <v>29068</v>
      </c>
      <c r="AL20" s="23">
        <v>31843.38</v>
      </c>
      <c r="AM20" s="24">
        <v>32.151612688098901</v>
      </c>
      <c r="AN20" s="21">
        <v>10</v>
      </c>
      <c r="AO20" s="22" t="s">
        <v>16</v>
      </c>
      <c r="AP20" s="21">
        <v>14913</v>
      </c>
      <c r="AQ20" s="23">
        <v>3888.45</v>
      </c>
      <c r="AR20" s="21">
        <v>26891</v>
      </c>
      <c r="AS20" s="23">
        <v>28412.628024999998</v>
      </c>
      <c r="AT20" s="24">
        <v>730.69289884144064</v>
      </c>
      <c r="AU20" s="22">
        <v>303</v>
      </c>
      <c r="AV20" s="23">
        <v>7010</v>
      </c>
      <c r="AW20" s="21">
        <v>10491</v>
      </c>
      <c r="AX20" s="23">
        <v>40278.815599999994</v>
      </c>
      <c r="AY20" s="24">
        <v>574.59080741797425</v>
      </c>
      <c r="AZ20" s="21">
        <v>16</v>
      </c>
      <c r="BA20" s="23">
        <v>10400</v>
      </c>
      <c r="BB20" s="21">
        <v>49</v>
      </c>
      <c r="BC20" s="23">
        <v>1979.7404999999999</v>
      </c>
      <c r="BD20" s="24">
        <v>19.035966346153845</v>
      </c>
      <c r="BE20" s="21">
        <v>10</v>
      </c>
      <c r="BF20" s="22" t="s">
        <v>16</v>
      </c>
      <c r="BG20" s="21">
        <v>5</v>
      </c>
      <c r="BH20" s="23">
        <v>5800</v>
      </c>
      <c r="BI20" s="21">
        <v>1</v>
      </c>
      <c r="BJ20" s="23">
        <v>7.4</v>
      </c>
      <c r="BK20" s="24">
        <v>0.12758620689655173</v>
      </c>
      <c r="BL20" s="21">
        <v>2176</v>
      </c>
      <c r="BM20" s="23">
        <v>4355.9103400000004</v>
      </c>
      <c r="BN20" s="21">
        <v>72</v>
      </c>
      <c r="BO20" s="23">
        <v>253.2482</v>
      </c>
      <c r="BP20" s="24">
        <v>5.8138983641247304</v>
      </c>
      <c r="BQ20" s="21">
        <v>1048</v>
      </c>
      <c r="BR20" s="23">
        <v>2097.81</v>
      </c>
      <c r="BS20" s="21">
        <v>0</v>
      </c>
      <c r="BT20" s="23">
        <v>0</v>
      </c>
      <c r="BU20" s="24">
        <v>0</v>
      </c>
      <c r="BV20" s="21">
        <v>10</v>
      </c>
      <c r="BW20" s="22" t="s">
        <v>16</v>
      </c>
      <c r="BX20" s="21">
        <f t="shared" si="1"/>
        <v>2500</v>
      </c>
      <c r="BY20" s="23">
        <v>27565.910339999999</v>
      </c>
      <c r="BZ20" s="21">
        <v>10613</v>
      </c>
      <c r="CA20" s="23">
        <v>42519.204299999998</v>
      </c>
      <c r="CB20" s="24">
        <v>154.24560181602914</v>
      </c>
      <c r="CC20" s="21">
        <v>4</v>
      </c>
      <c r="CD20" s="23">
        <v>108</v>
      </c>
      <c r="CE20" s="21">
        <v>0</v>
      </c>
      <c r="CF20" s="23">
        <v>0</v>
      </c>
      <c r="CG20" s="24">
        <v>0</v>
      </c>
      <c r="CH20" s="21">
        <v>215</v>
      </c>
      <c r="CI20" s="23">
        <v>2310</v>
      </c>
      <c r="CJ20" s="21">
        <v>461</v>
      </c>
      <c r="CK20" s="23">
        <v>508.83440000000002</v>
      </c>
      <c r="CL20" s="24">
        <v>22.027463203463206</v>
      </c>
      <c r="CM20" s="21">
        <v>10</v>
      </c>
      <c r="CN20" s="22" t="s">
        <v>16</v>
      </c>
      <c r="CO20" s="21">
        <v>1192</v>
      </c>
      <c r="CP20" s="23">
        <v>11440</v>
      </c>
      <c r="CQ20" s="21">
        <v>388</v>
      </c>
      <c r="CR20" s="23">
        <v>1879.0128999999997</v>
      </c>
      <c r="CS20" s="24">
        <v>16.424937937062932</v>
      </c>
      <c r="CT20" s="21">
        <v>20</v>
      </c>
      <c r="CU20" s="23">
        <v>330</v>
      </c>
      <c r="CV20" s="21">
        <v>1</v>
      </c>
      <c r="CW20" s="23">
        <v>2</v>
      </c>
      <c r="CX20" s="24">
        <v>0.60606060606060608</v>
      </c>
      <c r="CY20" s="21">
        <v>1037</v>
      </c>
      <c r="CZ20" s="23">
        <v>348.6</v>
      </c>
      <c r="DA20" s="21">
        <v>132</v>
      </c>
      <c r="DB20" s="23">
        <v>60.757299999999994</v>
      </c>
      <c r="DC20" s="24">
        <v>17.428944348823862</v>
      </c>
      <c r="DD20" s="21">
        <v>10</v>
      </c>
      <c r="DE20" s="22" t="s">
        <v>16</v>
      </c>
      <c r="DF20" s="21">
        <v>0</v>
      </c>
      <c r="DG20" s="23">
        <v>0</v>
      </c>
      <c r="DH20" s="21">
        <v>1444</v>
      </c>
      <c r="DI20" s="23">
        <v>3536.5356999999999</v>
      </c>
      <c r="DJ20" s="24" t="s">
        <v>44</v>
      </c>
      <c r="DK20" s="21">
        <v>0</v>
      </c>
      <c r="DL20" s="23">
        <v>0</v>
      </c>
      <c r="DM20" s="21">
        <v>0</v>
      </c>
      <c r="DN20" s="25">
        <v>0</v>
      </c>
      <c r="DO20" s="24" t="s">
        <v>44</v>
      </c>
      <c r="DP20" s="21">
        <f t="shared" si="2"/>
        <v>93280</v>
      </c>
      <c r="DQ20" s="22">
        <v>141143.82533999995</v>
      </c>
      <c r="DR20" s="21">
        <v>42107</v>
      </c>
      <c r="DS20" s="22">
        <v>80349.724600000001</v>
      </c>
      <c r="DT20" s="24">
        <v>56.927552024643205</v>
      </c>
      <c r="DU20" s="21">
        <v>10</v>
      </c>
      <c r="DV20" s="22" t="s">
        <v>16</v>
      </c>
      <c r="DW20" s="21">
        <v>0</v>
      </c>
      <c r="DX20" s="22">
        <v>0</v>
      </c>
      <c r="DY20" s="21">
        <v>4</v>
      </c>
      <c r="DZ20" s="23">
        <v>2.8939999999999997</v>
      </c>
      <c r="EA20" s="24" t="s">
        <v>44</v>
      </c>
      <c r="EB20" s="21">
        <v>99</v>
      </c>
      <c r="EC20" s="23">
        <v>1485</v>
      </c>
      <c r="ED20" s="21">
        <v>15</v>
      </c>
      <c r="EE20" s="23">
        <v>85.849299999999999</v>
      </c>
      <c r="EF20" s="24">
        <v>5.7810976430976426</v>
      </c>
      <c r="EG20" s="21">
        <v>75</v>
      </c>
      <c r="EH20" s="23">
        <v>2625</v>
      </c>
      <c r="EI20" s="21">
        <v>640</v>
      </c>
      <c r="EJ20" s="23">
        <v>9177.2738000000008</v>
      </c>
      <c r="EK20" s="24">
        <v>349.61043047619052</v>
      </c>
      <c r="EL20" s="21">
        <v>308</v>
      </c>
      <c r="EM20" s="23">
        <v>1540</v>
      </c>
      <c r="EN20" s="21">
        <v>20335</v>
      </c>
      <c r="EO20" s="23">
        <v>60026.349699999999</v>
      </c>
      <c r="EP20" s="24">
        <v>3897.8149155844158</v>
      </c>
      <c r="EQ20" s="21">
        <v>10</v>
      </c>
      <c r="ER20" s="22" t="s">
        <v>16</v>
      </c>
      <c r="ES20" s="21">
        <v>24186</v>
      </c>
      <c r="ET20" s="23">
        <v>16930.034599999999</v>
      </c>
      <c r="EU20" s="21">
        <v>8027</v>
      </c>
      <c r="EV20" s="23">
        <v>35396.693599999999</v>
      </c>
      <c r="EW20" s="24">
        <v>209.07632167508982</v>
      </c>
      <c r="EX20" s="21">
        <f t="shared" si="3"/>
        <v>24668</v>
      </c>
      <c r="EY20" s="23">
        <v>22580.034599999999</v>
      </c>
      <c r="EZ20" s="21">
        <v>29021</v>
      </c>
      <c r="FA20" s="23">
        <v>104689.06040000003</v>
      </c>
      <c r="FB20" s="24">
        <v>463.63551807843572</v>
      </c>
      <c r="FC20" s="21">
        <f t="shared" si="4"/>
        <v>117948</v>
      </c>
      <c r="FD20" s="23">
        <v>163723.85993999997</v>
      </c>
      <c r="FE20" s="21">
        <v>71128</v>
      </c>
      <c r="FF20" s="23">
        <v>185038.78500000003</v>
      </c>
      <c r="FG20" s="24">
        <v>113.01882637497758</v>
      </c>
    </row>
    <row r="21" spans="1:163" s="11" customFormat="1" ht="38.25" customHeight="1" thickBot="1" x14ac:dyDescent="0.35">
      <c r="A21" s="55" t="s">
        <v>17</v>
      </c>
      <c r="B21" s="55"/>
      <c r="C21" s="32">
        <f>SUM(C11:C20)</f>
        <v>395031</v>
      </c>
      <c r="D21" s="27">
        <v>959456.69154763035</v>
      </c>
      <c r="E21" s="26">
        <v>257248</v>
      </c>
      <c r="F21" s="27">
        <v>409151.10850000003</v>
      </c>
      <c r="G21" s="24">
        <v>42.644041373042896</v>
      </c>
      <c r="H21" s="32">
        <f>SUM(H11:H20)</f>
        <v>137726</v>
      </c>
      <c r="I21" s="27">
        <v>318394.63428594155</v>
      </c>
      <c r="J21" s="26">
        <v>11941</v>
      </c>
      <c r="K21" s="27">
        <v>20301.2886</v>
      </c>
      <c r="L21" s="24">
        <v>6.3761403032213062</v>
      </c>
      <c r="M21" s="32">
        <f>SUM(M11:M20)</f>
        <v>97632</v>
      </c>
      <c r="N21" s="27">
        <v>192289.55262636708</v>
      </c>
      <c r="O21" s="26">
        <v>71815</v>
      </c>
      <c r="P21" s="27">
        <v>79212.135399999985</v>
      </c>
      <c r="Q21" s="24">
        <v>41.194196105867</v>
      </c>
      <c r="R21" s="32">
        <f>SUM(R11:R20)</f>
        <v>17373</v>
      </c>
      <c r="S21" s="27">
        <v>35044.561775393879</v>
      </c>
      <c r="T21" s="26">
        <v>127</v>
      </c>
      <c r="U21" s="27">
        <v>23834.471699999995</v>
      </c>
      <c r="V21" s="24">
        <v>68.011898259019134</v>
      </c>
      <c r="W21" s="58" t="s">
        <v>46</v>
      </c>
      <c r="X21" s="55"/>
      <c r="Y21" s="32">
        <f>SUM(Y11:Y20)</f>
        <v>25026</v>
      </c>
      <c r="Z21" s="27">
        <v>48726.154657273124</v>
      </c>
      <c r="AA21" s="26">
        <v>1420</v>
      </c>
      <c r="AB21" s="27">
        <v>15703.1957</v>
      </c>
      <c r="AC21" s="24">
        <v>32.227447067087731</v>
      </c>
      <c r="AD21" s="28">
        <f>SUM(AD11:AD20)</f>
        <v>846</v>
      </c>
      <c r="AE21" s="27">
        <v>7203.4884998869966</v>
      </c>
      <c r="AF21" s="26">
        <v>1</v>
      </c>
      <c r="AG21" s="28">
        <v>1.52</v>
      </c>
      <c r="AH21" s="24">
        <v>2.1100887438410498E-2</v>
      </c>
      <c r="AI21" s="26">
        <f t="shared" si="0"/>
        <v>575156</v>
      </c>
      <c r="AJ21" s="27">
        <v>1361622.0422662387</v>
      </c>
      <c r="AK21" s="26">
        <v>270736</v>
      </c>
      <c r="AL21" s="27">
        <v>468990.06449999998</v>
      </c>
      <c r="AM21" s="24">
        <v>34.443483576354886</v>
      </c>
      <c r="AN21" s="55" t="s">
        <v>17</v>
      </c>
      <c r="AO21" s="55"/>
      <c r="AP21" s="32">
        <f>SUM(AP11:AP20)</f>
        <v>375509</v>
      </c>
      <c r="AQ21" s="27">
        <v>707173.89989332366</v>
      </c>
      <c r="AR21" s="26">
        <v>244622</v>
      </c>
      <c r="AS21" s="27">
        <v>360884.34073739999</v>
      </c>
      <c r="AT21" s="24">
        <v>51.031908953630634</v>
      </c>
      <c r="AU21" s="28">
        <f>SUM(AU11:AU20)</f>
        <v>46351</v>
      </c>
      <c r="AV21" s="27">
        <v>271698.99990425532</v>
      </c>
      <c r="AW21" s="26">
        <v>139175</v>
      </c>
      <c r="AX21" s="27">
        <v>699492.59769999993</v>
      </c>
      <c r="AY21" s="24">
        <v>257.45129645177047</v>
      </c>
      <c r="AZ21" s="32">
        <f>SUM(AZ11:AZ20)</f>
        <v>5882</v>
      </c>
      <c r="BA21" s="27">
        <v>182365.92835744683</v>
      </c>
      <c r="BB21" s="26">
        <v>1703</v>
      </c>
      <c r="BC21" s="27">
        <v>102212.29449999999</v>
      </c>
      <c r="BD21" s="24">
        <v>56.047911701827601</v>
      </c>
      <c r="BE21" s="55" t="s">
        <v>17</v>
      </c>
      <c r="BF21" s="55"/>
      <c r="BG21" s="32">
        <f>SUM(BG11:BG20)</f>
        <v>1303</v>
      </c>
      <c r="BH21" s="27">
        <v>108098.16053191489</v>
      </c>
      <c r="BI21" s="26">
        <v>120</v>
      </c>
      <c r="BJ21" s="27">
        <v>22013.069600000006</v>
      </c>
      <c r="BK21" s="24">
        <v>20.363963171696035</v>
      </c>
      <c r="BL21" s="32">
        <f>SUM(BL11:BL20)</f>
        <v>10567</v>
      </c>
      <c r="BM21" s="27">
        <v>29493.900654127188</v>
      </c>
      <c r="BN21" s="26">
        <v>839</v>
      </c>
      <c r="BO21" s="27">
        <v>3464.5108000000005</v>
      </c>
      <c r="BP21" s="24">
        <v>11.746533090444919</v>
      </c>
      <c r="BQ21" s="32">
        <f>SUM(BQ11:BQ20)</f>
        <v>1644</v>
      </c>
      <c r="BR21" s="27">
        <v>9190.0060039659093</v>
      </c>
      <c r="BS21" s="26">
        <v>0</v>
      </c>
      <c r="BT21" s="27">
        <v>0</v>
      </c>
      <c r="BU21" s="24">
        <v>0</v>
      </c>
      <c r="BV21" s="55" t="s">
        <v>17</v>
      </c>
      <c r="BW21" s="55"/>
      <c r="BX21" s="26">
        <f>SUM(BX11:BX20)</f>
        <v>64103</v>
      </c>
      <c r="BY21" s="27">
        <v>591656.9894477441</v>
      </c>
      <c r="BZ21" s="26">
        <v>141837</v>
      </c>
      <c r="CA21" s="27">
        <v>827182.47259999998</v>
      </c>
      <c r="CB21" s="24">
        <v>139.80777500357033</v>
      </c>
      <c r="CC21" s="32">
        <f>SUM(CC11:CC20)</f>
        <v>153</v>
      </c>
      <c r="CD21" s="27">
        <v>12451.33489361702</v>
      </c>
      <c r="CE21" s="26">
        <v>0</v>
      </c>
      <c r="CF21" s="27">
        <v>0</v>
      </c>
      <c r="CG21" s="24">
        <v>0</v>
      </c>
      <c r="CH21" s="32">
        <f>SUM(CH11:CH20)</f>
        <v>6593</v>
      </c>
      <c r="CI21" s="27">
        <v>38956.753786694193</v>
      </c>
      <c r="CJ21" s="26">
        <v>2472</v>
      </c>
      <c r="CK21" s="27">
        <v>3928.007900000001</v>
      </c>
      <c r="CL21" s="24">
        <v>10.082995933150942</v>
      </c>
      <c r="CM21" s="55" t="s">
        <v>17</v>
      </c>
      <c r="CN21" s="55"/>
      <c r="CO21" s="32">
        <f>SUM(CO11:CO20)</f>
        <v>13498</v>
      </c>
      <c r="CP21" s="27">
        <v>125075.44243124299</v>
      </c>
      <c r="CQ21" s="26">
        <v>4146</v>
      </c>
      <c r="CR21" s="27">
        <v>16449.527000000002</v>
      </c>
      <c r="CS21" s="24">
        <v>13.151684039848755</v>
      </c>
      <c r="CT21" s="32">
        <f>SUM(CT11:CT20)</f>
        <v>2924</v>
      </c>
      <c r="CU21" s="27">
        <v>11820.918026595746</v>
      </c>
      <c r="CV21" s="26">
        <v>6</v>
      </c>
      <c r="CW21" s="27">
        <v>122.96610000000001</v>
      </c>
      <c r="CX21" s="24">
        <v>1.040241542351787</v>
      </c>
      <c r="CY21" s="32">
        <f>SUM(CY11:CY20)</f>
        <v>6789</v>
      </c>
      <c r="CZ21" s="27">
        <v>5215.1488914893616</v>
      </c>
      <c r="DA21" s="26">
        <v>690</v>
      </c>
      <c r="DB21" s="27">
        <v>743.32520000000011</v>
      </c>
      <c r="DC21" s="24">
        <v>14.253192295488205</v>
      </c>
      <c r="DD21" s="55" t="s">
        <v>17</v>
      </c>
      <c r="DE21" s="55"/>
      <c r="DF21" s="32">
        <f>SUM(DF11:DF20)</f>
        <v>26240</v>
      </c>
      <c r="DG21" s="27">
        <v>37436.815145709392</v>
      </c>
      <c r="DH21" s="26">
        <v>9628</v>
      </c>
      <c r="DI21" s="27">
        <v>106380.06019999999</v>
      </c>
      <c r="DJ21" s="24">
        <v>284.15894831318775</v>
      </c>
      <c r="DK21" s="32">
        <f>SUM(DK11:DK20)</f>
        <v>796</v>
      </c>
      <c r="DL21" s="27">
        <v>10977.743829787234</v>
      </c>
      <c r="DM21" s="26">
        <v>0</v>
      </c>
      <c r="DN21" s="28">
        <v>0</v>
      </c>
      <c r="DO21" s="24">
        <v>0</v>
      </c>
      <c r="DP21" s="26">
        <f t="shared" si="2"/>
        <v>695456</v>
      </c>
      <c r="DQ21" s="28">
        <v>2184235.4448893317</v>
      </c>
      <c r="DR21" s="26">
        <v>429515</v>
      </c>
      <c r="DS21" s="28">
        <v>1423796.4234999998</v>
      </c>
      <c r="DT21" s="24">
        <v>65.185116688376937</v>
      </c>
      <c r="DU21" s="55" t="s">
        <v>17</v>
      </c>
      <c r="DV21" s="55"/>
      <c r="DW21" s="26">
        <v>0</v>
      </c>
      <c r="DX21" s="28">
        <v>0</v>
      </c>
      <c r="DY21" s="26">
        <v>103</v>
      </c>
      <c r="DZ21" s="27">
        <v>1469.5651</v>
      </c>
      <c r="EA21" s="24" t="s">
        <v>44</v>
      </c>
      <c r="EB21" s="32">
        <f>SUM(EB11:EB20)</f>
        <v>1634</v>
      </c>
      <c r="EC21" s="27">
        <v>31333.519148936168</v>
      </c>
      <c r="ED21" s="26">
        <v>264</v>
      </c>
      <c r="EE21" s="27">
        <v>2122.4421000000002</v>
      </c>
      <c r="EF21" s="24">
        <v>6.7737112129393902</v>
      </c>
      <c r="EG21" s="32">
        <f>SUM(EG11:EG20)</f>
        <v>3036</v>
      </c>
      <c r="EH21" s="27">
        <v>76337.326963627711</v>
      </c>
      <c r="EI21" s="26">
        <v>5924</v>
      </c>
      <c r="EJ21" s="27">
        <v>91012.078999999998</v>
      </c>
      <c r="EK21" s="24">
        <v>119.22356024250671</v>
      </c>
      <c r="EL21" s="32">
        <f>SUM(EL11:EL20)</f>
        <v>77212</v>
      </c>
      <c r="EM21" s="27">
        <v>260486.16093403014</v>
      </c>
      <c r="EN21" s="26">
        <v>168892</v>
      </c>
      <c r="EO21" s="27">
        <v>556241.50939999998</v>
      </c>
      <c r="EP21" s="24">
        <v>213.53975482055336</v>
      </c>
      <c r="EQ21" s="55" t="s">
        <v>17</v>
      </c>
      <c r="ER21" s="55"/>
      <c r="ES21" s="32">
        <f>SUM(ES11:ES20)</f>
        <v>105286</v>
      </c>
      <c r="ET21" s="27">
        <v>197299.82417446806</v>
      </c>
      <c r="EU21" s="26">
        <v>99489</v>
      </c>
      <c r="EV21" s="27">
        <v>525118.51370000001</v>
      </c>
      <c r="EW21" s="24">
        <v>266.15255026058657</v>
      </c>
      <c r="EX21" s="26">
        <f>SUM(EX11:EX20)</f>
        <v>187168</v>
      </c>
      <c r="EY21" s="27">
        <v>565456.83122106211</v>
      </c>
      <c r="EZ21" s="26">
        <v>274672</v>
      </c>
      <c r="FA21" s="27">
        <v>1175964.1093000001</v>
      </c>
      <c r="FB21" s="24">
        <v>207.96708862117606</v>
      </c>
      <c r="FC21" s="26">
        <f>SUM(FC11:FC20)</f>
        <v>882624</v>
      </c>
      <c r="FD21" s="27">
        <v>2749692.2761103939</v>
      </c>
      <c r="FE21" s="26">
        <v>704187</v>
      </c>
      <c r="FF21" s="27">
        <v>2599760.5327999997</v>
      </c>
      <c r="FG21" s="24">
        <v>94.547326454926733</v>
      </c>
    </row>
    <row r="22" spans="1:163" s="10" customFormat="1" ht="38.25" customHeight="1" thickBot="1" x14ac:dyDescent="0.35">
      <c r="A22" s="21">
        <v>11</v>
      </c>
      <c r="B22" s="22" t="s">
        <v>18</v>
      </c>
      <c r="C22" s="21">
        <v>13061</v>
      </c>
      <c r="D22" s="23">
        <v>15867.67</v>
      </c>
      <c r="E22" s="21">
        <v>14508</v>
      </c>
      <c r="F22" s="23">
        <v>9395.9939999999988</v>
      </c>
      <c r="G22" s="24">
        <v>59.214705120537538</v>
      </c>
      <c r="H22" s="21">
        <v>3069</v>
      </c>
      <c r="I22" s="23">
        <v>5164.49</v>
      </c>
      <c r="J22" s="21">
        <v>1115</v>
      </c>
      <c r="K22" s="23">
        <v>1248.9124999999999</v>
      </c>
      <c r="L22" s="24">
        <v>24.182687932399908</v>
      </c>
      <c r="M22" s="21">
        <v>3705</v>
      </c>
      <c r="N22" s="23">
        <v>7114.03</v>
      </c>
      <c r="O22" s="21">
        <v>4157</v>
      </c>
      <c r="P22" s="23">
        <v>4008.9078999999997</v>
      </c>
      <c r="Q22" s="24">
        <v>56.352136552699385</v>
      </c>
      <c r="R22" s="21">
        <v>422</v>
      </c>
      <c r="S22" s="23">
        <v>946.12</v>
      </c>
      <c r="T22" s="21">
        <v>2</v>
      </c>
      <c r="U22" s="23">
        <v>1.8</v>
      </c>
      <c r="V22" s="24">
        <v>0.1902507081554137</v>
      </c>
      <c r="W22" s="21">
        <v>11</v>
      </c>
      <c r="X22" s="22" t="s">
        <v>18</v>
      </c>
      <c r="Y22" s="21">
        <v>182</v>
      </c>
      <c r="Z22" s="23">
        <v>834.09</v>
      </c>
      <c r="AA22" s="21">
        <v>41</v>
      </c>
      <c r="AB22" s="23">
        <v>124.40799999999999</v>
      </c>
      <c r="AC22" s="24">
        <v>14.915416801544195</v>
      </c>
      <c r="AD22" s="22">
        <v>27</v>
      </c>
      <c r="AE22" s="23">
        <v>90</v>
      </c>
      <c r="AF22" s="21">
        <v>0</v>
      </c>
      <c r="AG22" s="22">
        <v>0</v>
      </c>
      <c r="AH22" s="24">
        <v>0</v>
      </c>
      <c r="AI22" s="21">
        <f t="shared" si="0"/>
        <v>16734</v>
      </c>
      <c r="AJ22" s="23">
        <v>22812.37</v>
      </c>
      <c r="AK22" s="21">
        <v>15666</v>
      </c>
      <c r="AL22" s="23">
        <v>10771.1145</v>
      </c>
      <c r="AM22" s="24">
        <v>47.216113450728706</v>
      </c>
      <c r="AN22" s="21">
        <v>11</v>
      </c>
      <c r="AO22" s="22" t="s">
        <v>18</v>
      </c>
      <c r="AP22" s="21">
        <v>13133</v>
      </c>
      <c r="AQ22" s="23">
        <v>13274.04</v>
      </c>
      <c r="AR22" s="21">
        <v>14647</v>
      </c>
      <c r="AS22" s="23">
        <v>9447.2700450000011</v>
      </c>
      <c r="AT22" s="24">
        <v>71.171022876230609</v>
      </c>
      <c r="AU22" s="22">
        <v>4164</v>
      </c>
      <c r="AV22" s="23">
        <v>11000.46</v>
      </c>
      <c r="AW22" s="21">
        <v>4139</v>
      </c>
      <c r="AX22" s="23">
        <v>16802.258699999998</v>
      </c>
      <c r="AY22" s="24">
        <v>152.74141899520566</v>
      </c>
      <c r="AZ22" s="21">
        <v>4099</v>
      </c>
      <c r="BA22" s="23">
        <v>10027.9</v>
      </c>
      <c r="BB22" s="21">
        <v>64</v>
      </c>
      <c r="BC22" s="23">
        <v>1579.471</v>
      </c>
      <c r="BD22" s="24">
        <v>15.750765364632677</v>
      </c>
      <c r="BE22" s="21">
        <v>11</v>
      </c>
      <c r="BF22" s="22" t="s">
        <v>18</v>
      </c>
      <c r="BG22" s="21">
        <v>0</v>
      </c>
      <c r="BH22" s="23">
        <v>0</v>
      </c>
      <c r="BI22" s="21">
        <v>3</v>
      </c>
      <c r="BJ22" s="23">
        <v>691.87619999999993</v>
      </c>
      <c r="BK22" s="24" t="s">
        <v>44</v>
      </c>
      <c r="BL22" s="21">
        <v>0</v>
      </c>
      <c r="BM22" s="23">
        <v>0</v>
      </c>
      <c r="BN22" s="21">
        <v>26</v>
      </c>
      <c r="BO22" s="23">
        <v>107.15049999999999</v>
      </c>
      <c r="BP22" s="24" t="s">
        <v>44</v>
      </c>
      <c r="BQ22" s="21">
        <v>0</v>
      </c>
      <c r="BR22" s="23">
        <v>0</v>
      </c>
      <c r="BS22" s="21">
        <v>0</v>
      </c>
      <c r="BT22" s="23">
        <v>0</v>
      </c>
      <c r="BU22" s="24" t="s">
        <v>44</v>
      </c>
      <c r="BV22" s="21">
        <v>11</v>
      </c>
      <c r="BW22" s="22" t="s">
        <v>18</v>
      </c>
      <c r="BX22" s="21">
        <f t="shared" si="1"/>
        <v>8263</v>
      </c>
      <c r="BY22" s="23">
        <v>21028.36</v>
      </c>
      <c r="BZ22" s="21">
        <v>4232</v>
      </c>
      <c r="CA22" s="23">
        <v>19180.756400000002</v>
      </c>
      <c r="CB22" s="24">
        <v>91.213753236105916</v>
      </c>
      <c r="CC22" s="21">
        <v>0</v>
      </c>
      <c r="CD22" s="23">
        <v>0</v>
      </c>
      <c r="CE22" s="21">
        <v>0</v>
      </c>
      <c r="CF22" s="23">
        <v>0</v>
      </c>
      <c r="CG22" s="24" t="s">
        <v>44</v>
      </c>
      <c r="CH22" s="21">
        <v>1227</v>
      </c>
      <c r="CI22" s="23">
        <v>2648.51</v>
      </c>
      <c r="CJ22" s="21">
        <v>22</v>
      </c>
      <c r="CK22" s="23">
        <v>62.388900000000007</v>
      </c>
      <c r="CL22" s="24">
        <v>2.3556225953460626</v>
      </c>
      <c r="CM22" s="21">
        <v>11</v>
      </c>
      <c r="CN22" s="22" t="s">
        <v>18</v>
      </c>
      <c r="CO22" s="21">
        <v>1641</v>
      </c>
      <c r="CP22" s="23">
        <v>6430.83</v>
      </c>
      <c r="CQ22" s="21">
        <v>208</v>
      </c>
      <c r="CR22" s="23">
        <v>1356.7779999999998</v>
      </c>
      <c r="CS22" s="24">
        <v>21.098023116767195</v>
      </c>
      <c r="CT22" s="21">
        <v>32</v>
      </c>
      <c r="CU22" s="23">
        <v>568.91</v>
      </c>
      <c r="CV22" s="21">
        <v>0</v>
      </c>
      <c r="CW22" s="23">
        <v>0</v>
      </c>
      <c r="CX22" s="24">
        <v>0</v>
      </c>
      <c r="CY22" s="21">
        <v>117</v>
      </c>
      <c r="CZ22" s="23">
        <v>896.15</v>
      </c>
      <c r="DA22" s="21">
        <v>66</v>
      </c>
      <c r="DB22" s="23">
        <v>32.71</v>
      </c>
      <c r="DC22" s="24">
        <v>3.6500585839424207</v>
      </c>
      <c r="DD22" s="21">
        <v>11</v>
      </c>
      <c r="DE22" s="22" t="s">
        <v>18</v>
      </c>
      <c r="DF22" s="21">
        <v>3293</v>
      </c>
      <c r="DG22" s="23">
        <v>2725.81</v>
      </c>
      <c r="DH22" s="21">
        <v>530</v>
      </c>
      <c r="DI22" s="23">
        <v>1546.6335000000001</v>
      </c>
      <c r="DJ22" s="24">
        <v>56.74032672856876</v>
      </c>
      <c r="DK22" s="21">
        <v>86</v>
      </c>
      <c r="DL22" s="23">
        <v>225</v>
      </c>
      <c r="DM22" s="21">
        <v>0</v>
      </c>
      <c r="DN22" s="22">
        <v>60</v>
      </c>
      <c r="DO22" s="24">
        <v>26.666666666666668</v>
      </c>
      <c r="DP22" s="21">
        <f t="shared" si="2"/>
        <v>31307</v>
      </c>
      <c r="DQ22" s="22">
        <v>57110.94</v>
      </c>
      <c r="DR22" s="21">
        <v>20724</v>
      </c>
      <c r="DS22" s="22">
        <v>32950.381300000001</v>
      </c>
      <c r="DT22" s="24">
        <v>57.695393036780693</v>
      </c>
      <c r="DU22" s="21">
        <v>11</v>
      </c>
      <c r="DV22" s="22" t="s">
        <v>18</v>
      </c>
      <c r="DW22" s="21">
        <v>0</v>
      </c>
      <c r="DX22" s="22">
        <v>0</v>
      </c>
      <c r="DY22" s="21">
        <v>7</v>
      </c>
      <c r="DZ22" s="23">
        <v>4.1017999999999999</v>
      </c>
      <c r="EA22" s="24" t="s">
        <v>44</v>
      </c>
      <c r="EB22" s="21">
        <v>169</v>
      </c>
      <c r="EC22" s="23">
        <v>3317.84</v>
      </c>
      <c r="ED22" s="21">
        <v>1</v>
      </c>
      <c r="EE22" s="23">
        <v>7.4162999999999997</v>
      </c>
      <c r="EF22" s="24">
        <v>0.2235279579485448</v>
      </c>
      <c r="EG22" s="21">
        <v>218</v>
      </c>
      <c r="EH22" s="23">
        <v>4663.4799999999996</v>
      </c>
      <c r="EI22" s="21">
        <v>304</v>
      </c>
      <c r="EJ22" s="23">
        <v>3533.6196999999997</v>
      </c>
      <c r="EK22" s="24">
        <v>75.772163706073584</v>
      </c>
      <c r="EL22" s="21">
        <v>3534</v>
      </c>
      <c r="EM22" s="23">
        <v>3693.31</v>
      </c>
      <c r="EN22" s="21">
        <v>9291</v>
      </c>
      <c r="EO22" s="23">
        <v>30280.602100000004</v>
      </c>
      <c r="EP22" s="24">
        <v>819.877077743271</v>
      </c>
      <c r="EQ22" s="21">
        <v>11</v>
      </c>
      <c r="ER22" s="22" t="s">
        <v>18</v>
      </c>
      <c r="ES22" s="21">
        <v>2830</v>
      </c>
      <c r="ET22" s="23">
        <v>3717.05</v>
      </c>
      <c r="EU22" s="21">
        <v>3450</v>
      </c>
      <c r="EV22" s="23">
        <v>14470.5856</v>
      </c>
      <c r="EW22" s="24">
        <v>389.30295799087986</v>
      </c>
      <c r="EX22" s="21">
        <f t="shared" si="3"/>
        <v>6751</v>
      </c>
      <c r="EY22" s="23">
        <v>15391.68</v>
      </c>
      <c r="EZ22" s="21">
        <v>13053</v>
      </c>
      <c r="FA22" s="23">
        <v>48296.325499999999</v>
      </c>
      <c r="FB22" s="24">
        <v>313.78202704318176</v>
      </c>
      <c r="FC22" s="21">
        <f t="shared" si="4"/>
        <v>38058</v>
      </c>
      <c r="FD22" s="23">
        <v>72502.62</v>
      </c>
      <c r="FE22" s="21">
        <v>33777</v>
      </c>
      <c r="FF22" s="23">
        <v>81246.7068</v>
      </c>
      <c r="FG22" s="24">
        <v>112.06037354236302</v>
      </c>
    </row>
    <row r="23" spans="1:163" s="10" customFormat="1" ht="38.25" customHeight="1" thickBot="1" x14ac:dyDescent="0.35">
      <c r="A23" s="21">
        <v>12</v>
      </c>
      <c r="B23" s="22" t="s">
        <v>19</v>
      </c>
      <c r="C23" s="21">
        <v>39033</v>
      </c>
      <c r="D23" s="23">
        <v>38913.14</v>
      </c>
      <c r="E23" s="21">
        <v>29148</v>
      </c>
      <c r="F23" s="23">
        <v>23829.578799999999</v>
      </c>
      <c r="G23" s="24">
        <v>61.23787183455255</v>
      </c>
      <c r="H23" s="21">
        <v>12198</v>
      </c>
      <c r="I23" s="23">
        <v>13187.94</v>
      </c>
      <c r="J23" s="21">
        <v>4286</v>
      </c>
      <c r="K23" s="23">
        <v>4494.8266000000003</v>
      </c>
      <c r="L23" s="24">
        <v>34.082856003287851</v>
      </c>
      <c r="M23" s="21">
        <v>9910</v>
      </c>
      <c r="N23" s="23">
        <v>10590.27</v>
      </c>
      <c r="O23" s="21">
        <v>10792</v>
      </c>
      <c r="P23" s="23">
        <v>12507.916400000002</v>
      </c>
      <c r="Q23" s="24">
        <v>118.10762520691165</v>
      </c>
      <c r="R23" s="21">
        <v>268</v>
      </c>
      <c r="S23" s="23">
        <v>319.66000000000003</v>
      </c>
      <c r="T23" s="21">
        <v>2</v>
      </c>
      <c r="U23" s="23">
        <v>5.5</v>
      </c>
      <c r="V23" s="24">
        <v>1.7205781142463867</v>
      </c>
      <c r="W23" s="21">
        <v>12</v>
      </c>
      <c r="X23" s="22" t="s">
        <v>19</v>
      </c>
      <c r="Y23" s="21">
        <v>86</v>
      </c>
      <c r="Z23" s="23">
        <v>938.6</v>
      </c>
      <c r="AA23" s="21">
        <v>60</v>
      </c>
      <c r="AB23" s="23">
        <v>103.29040000000001</v>
      </c>
      <c r="AC23" s="24">
        <v>11.004730449605796</v>
      </c>
      <c r="AD23" s="22">
        <v>25</v>
      </c>
      <c r="AE23" s="23">
        <v>238.42</v>
      </c>
      <c r="AF23" s="21">
        <v>0</v>
      </c>
      <c r="AG23" s="22">
        <v>0</v>
      </c>
      <c r="AH23" s="24">
        <v>0</v>
      </c>
      <c r="AI23" s="21">
        <f t="shared" si="0"/>
        <v>51585</v>
      </c>
      <c r="AJ23" s="23">
        <v>53359.34</v>
      </c>
      <c r="AK23" s="21">
        <v>33496</v>
      </c>
      <c r="AL23" s="23">
        <v>28433.195800000001</v>
      </c>
      <c r="AM23" s="24">
        <v>53.286258413241249</v>
      </c>
      <c r="AN23" s="21">
        <v>12</v>
      </c>
      <c r="AO23" s="22" t="s">
        <v>19</v>
      </c>
      <c r="AP23" s="21">
        <v>35171</v>
      </c>
      <c r="AQ23" s="23">
        <v>27943.772000000001</v>
      </c>
      <c r="AR23" s="21">
        <v>30683</v>
      </c>
      <c r="AS23" s="23">
        <v>25217.722470000001</v>
      </c>
      <c r="AT23" s="24">
        <v>90.244518420777268</v>
      </c>
      <c r="AU23" s="22">
        <v>7449</v>
      </c>
      <c r="AV23" s="23">
        <v>29995.75</v>
      </c>
      <c r="AW23" s="21">
        <v>7185</v>
      </c>
      <c r="AX23" s="23">
        <v>32045.130100000006</v>
      </c>
      <c r="AY23" s="24">
        <v>106.83223489994418</v>
      </c>
      <c r="AZ23" s="21">
        <v>290</v>
      </c>
      <c r="BA23" s="23">
        <v>5171</v>
      </c>
      <c r="BB23" s="21">
        <v>87</v>
      </c>
      <c r="BC23" s="23">
        <v>1594.5635</v>
      </c>
      <c r="BD23" s="24">
        <v>30.836656352736412</v>
      </c>
      <c r="BE23" s="21">
        <v>12</v>
      </c>
      <c r="BF23" s="22" t="s">
        <v>19</v>
      </c>
      <c r="BG23" s="21">
        <v>13</v>
      </c>
      <c r="BH23" s="23">
        <v>720</v>
      </c>
      <c r="BI23" s="21">
        <v>1</v>
      </c>
      <c r="BJ23" s="23">
        <v>4.75</v>
      </c>
      <c r="BK23" s="24">
        <v>0.65972222222222221</v>
      </c>
      <c r="BL23" s="21">
        <v>0</v>
      </c>
      <c r="BM23" s="23">
        <v>0</v>
      </c>
      <c r="BN23" s="21">
        <v>31</v>
      </c>
      <c r="BO23" s="23">
        <v>173.99450000000002</v>
      </c>
      <c r="BP23" s="24" t="s">
        <v>44</v>
      </c>
      <c r="BQ23" s="21">
        <v>0</v>
      </c>
      <c r="BR23" s="23">
        <v>0</v>
      </c>
      <c r="BS23" s="21">
        <v>0</v>
      </c>
      <c r="BT23" s="23">
        <v>0</v>
      </c>
      <c r="BU23" s="24" t="s">
        <v>44</v>
      </c>
      <c r="BV23" s="21">
        <v>12</v>
      </c>
      <c r="BW23" s="22" t="s">
        <v>19</v>
      </c>
      <c r="BX23" s="21">
        <f t="shared" si="1"/>
        <v>7752</v>
      </c>
      <c r="BY23" s="23">
        <v>35886.75</v>
      </c>
      <c r="BZ23" s="21">
        <v>7304</v>
      </c>
      <c r="CA23" s="23">
        <v>33818.438100000007</v>
      </c>
      <c r="CB23" s="24">
        <v>94.236558339777233</v>
      </c>
      <c r="CC23" s="21">
        <v>0</v>
      </c>
      <c r="CD23" s="23">
        <v>0</v>
      </c>
      <c r="CE23" s="21">
        <v>0</v>
      </c>
      <c r="CF23" s="23">
        <v>0</v>
      </c>
      <c r="CG23" s="24" t="s">
        <v>44</v>
      </c>
      <c r="CH23" s="21">
        <v>118</v>
      </c>
      <c r="CI23" s="23">
        <v>942</v>
      </c>
      <c r="CJ23" s="21">
        <v>37</v>
      </c>
      <c r="CK23" s="23">
        <v>166.39529999999999</v>
      </c>
      <c r="CL23" s="24">
        <v>17.664044585987259</v>
      </c>
      <c r="CM23" s="21">
        <v>12</v>
      </c>
      <c r="CN23" s="22" t="s">
        <v>19</v>
      </c>
      <c r="CO23" s="21">
        <v>808</v>
      </c>
      <c r="CP23" s="23">
        <v>9557.75</v>
      </c>
      <c r="CQ23" s="21">
        <v>426</v>
      </c>
      <c r="CR23" s="23">
        <v>2947.0749000000001</v>
      </c>
      <c r="CS23" s="24">
        <v>30.83440035573226</v>
      </c>
      <c r="CT23" s="21">
        <v>75</v>
      </c>
      <c r="CU23" s="23">
        <v>2064.35</v>
      </c>
      <c r="CV23" s="21">
        <v>0</v>
      </c>
      <c r="CW23" s="23">
        <v>0</v>
      </c>
      <c r="CX23" s="24">
        <v>0</v>
      </c>
      <c r="CY23" s="21">
        <v>827</v>
      </c>
      <c r="CZ23" s="23">
        <v>297.67</v>
      </c>
      <c r="DA23" s="21">
        <v>29</v>
      </c>
      <c r="DB23" s="23">
        <v>22.497499999999999</v>
      </c>
      <c r="DC23" s="24">
        <v>7.5578660933248223</v>
      </c>
      <c r="DD23" s="21">
        <v>12</v>
      </c>
      <c r="DE23" s="22" t="s">
        <v>19</v>
      </c>
      <c r="DF23" s="21">
        <v>1302</v>
      </c>
      <c r="DG23" s="23">
        <v>943.58</v>
      </c>
      <c r="DH23" s="21">
        <v>666</v>
      </c>
      <c r="DI23" s="23">
        <v>1205.567</v>
      </c>
      <c r="DJ23" s="24">
        <v>127.76521333644206</v>
      </c>
      <c r="DK23" s="21">
        <v>83</v>
      </c>
      <c r="DL23" s="23">
        <v>199.95</v>
      </c>
      <c r="DM23" s="21">
        <v>0</v>
      </c>
      <c r="DN23" s="22">
        <v>0</v>
      </c>
      <c r="DO23" s="24">
        <v>0</v>
      </c>
      <c r="DP23" s="21">
        <f t="shared" si="2"/>
        <v>62467</v>
      </c>
      <c r="DQ23" s="22">
        <v>103051.44</v>
      </c>
      <c r="DR23" s="21">
        <v>41958</v>
      </c>
      <c r="DS23" s="22">
        <v>66593.168600000005</v>
      </c>
      <c r="DT23" s="24">
        <v>64.621288746668654</v>
      </c>
      <c r="DU23" s="21">
        <v>12</v>
      </c>
      <c r="DV23" s="22" t="s">
        <v>19</v>
      </c>
      <c r="DW23" s="21">
        <v>0</v>
      </c>
      <c r="DX23" s="22">
        <v>0</v>
      </c>
      <c r="DY23" s="21">
        <v>2</v>
      </c>
      <c r="DZ23" s="23">
        <v>9.1499999999999998E-2</v>
      </c>
      <c r="EA23" s="24" t="s">
        <v>44</v>
      </c>
      <c r="EB23" s="21">
        <v>151</v>
      </c>
      <c r="EC23" s="23">
        <v>1840.15</v>
      </c>
      <c r="ED23" s="21">
        <v>7</v>
      </c>
      <c r="EE23" s="23">
        <v>52.723100000000002</v>
      </c>
      <c r="EF23" s="24">
        <v>2.8651522973670627</v>
      </c>
      <c r="EG23" s="21">
        <v>202</v>
      </c>
      <c r="EH23" s="23">
        <v>3022.6</v>
      </c>
      <c r="EI23" s="21">
        <v>596</v>
      </c>
      <c r="EJ23" s="23">
        <v>7515.5157999999992</v>
      </c>
      <c r="EK23" s="24">
        <v>248.64407463772912</v>
      </c>
      <c r="EL23" s="21">
        <v>0</v>
      </c>
      <c r="EM23" s="23">
        <v>0</v>
      </c>
      <c r="EN23" s="21">
        <v>10560</v>
      </c>
      <c r="EO23" s="23">
        <v>39766.667999999991</v>
      </c>
      <c r="EP23" s="24" t="s">
        <v>44</v>
      </c>
      <c r="EQ23" s="21">
        <v>12</v>
      </c>
      <c r="ER23" s="22" t="s">
        <v>19</v>
      </c>
      <c r="ES23" s="21">
        <v>21088</v>
      </c>
      <c r="ET23" s="23">
        <v>35803.088390000004</v>
      </c>
      <c r="EU23" s="21">
        <v>7893</v>
      </c>
      <c r="EV23" s="23">
        <v>40971.803899999999</v>
      </c>
      <c r="EW23" s="24">
        <v>114.43650741438174</v>
      </c>
      <c r="EX23" s="21">
        <f t="shared" si="3"/>
        <v>21441</v>
      </c>
      <c r="EY23" s="23">
        <v>40665.838390000004</v>
      </c>
      <c r="EZ23" s="21">
        <v>19058</v>
      </c>
      <c r="FA23" s="23">
        <v>88306.80230000001</v>
      </c>
      <c r="FB23" s="24">
        <v>217.15229734871332</v>
      </c>
      <c r="FC23" s="21">
        <f t="shared" si="4"/>
        <v>83908</v>
      </c>
      <c r="FD23" s="23">
        <v>143717.27838999999</v>
      </c>
      <c r="FE23" s="21">
        <v>61016</v>
      </c>
      <c r="FF23" s="23">
        <v>154899.97090000001</v>
      </c>
      <c r="FG23" s="24">
        <v>107.7810355409417</v>
      </c>
    </row>
    <row r="24" spans="1:163" s="10" customFormat="1" ht="38.25" customHeight="1" thickBot="1" x14ac:dyDescent="0.35">
      <c r="A24" s="21">
        <v>13</v>
      </c>
      <c r="B24" s="22" t="s">
        <v>20</v>
      </c>
      <c r="C24" s="21">
        <v>90599</v>
      </c>
      <c r="D24" s="23">
        <v>249568.97899999993</v>
      </c>
      <c r="E24" s="21">
        <v>43634</v>
      </c>
      <c r="F24" s="23">
        <v>43394.410400000001</v>
      </c>
      <c r="G24" s="24">
        <v>17.387742087929929</v>
      </c>
      <c r="H24" s="21">
        <v>14743</v>
      </c>
      <c r="I24" s="23">
        <v>27741.493999999999</v>
      </c>
      <c r="J24" s="21">
        <v>7972</v>
      </c>
      <c r="K24" s="23">
        <v>13851.796</v>
      </c>
      <c r="L24" s="24">
        <v>49.931687168686736</v>
      </c>
      <c r="M24" s="21">
        <v>13110</v>
      </c>
      <c r="N24" s="23">
        <v>39756.750000000007</v>
      </c>
      <c r="O24" s="21">
        <v>14687</v>
      </c>
      <c r="P24" s="23">
        <v>23000.8891</v>
      </c>
      <c r="Q24" s="24">
        <v>57.854047677438416</v>
      </c>
      <c r="R24" s="21">
        <v>16166</v>
      </c>
      <c r="S24" s="23">
        <v>8096.351999999998</v>
      </c>
      <c r="T24" s="21">
        <v>88</v>
      </c>
      <c r="U24" s="23">
        <v>1184.4873</v>
      </c>
      <c r="V24" s="24">
        <v>14.629888868468171</v>
      </c>
      <c r="W24" s="21">
        <v>13</v>
      </c>
      <c r="X24" s="22" t="s">
        <v>20</v>
      </c>
      <c r="Y24" s="21">
        <v>16709</v>
      </c>
      <c r="Z24" s="23">
        <v>83696.425999999978</v>
      </c>
      <c r="AA24" s="21">
        <v>457</v>
      </c>
      <c r="AB24" s="23">
        <v>35320.073200000006</v>
      </c>
      <c r="AC24" s="24">
        <v>42.200216769112714</v>
      </c>
      <c r="AD24" s="22">
        <v>744</v>
      </c>
      <c r="AE24" s="23">
        <v>2192.1790000000001</v>
      </c>
      <c r="AF24" s="21">
        <v>1</v>
      </c>
      <c r="AG24" s="22">
        <v>4</v>
      </c>
      <c r="AH24" s="24">
        <v>0.18246685147517605</v>
      </c>
      <c r="AI24" s="21">
        <f t="shared" si="0"/>
        <v>138217</v>
      </c>
      <c r="AJ24" s="23">
        <v>369103.25099999999</v>
      </c>
      <c r="AK24" s="21">
        <v>52151</v>
      </c>
      <c r="AL24" s="23">
        <v>93750.766900000017</v>
      </c>
      <c r="AM24" s="24">
        <v>25.399604757206546</v>
      </c>
      <c r="AN24" s="21">
        <v>13</v>
      </c>
      <c r="AO24" s="22" t="s">
        <v>20</v>
      </c>
      <c r="AP24" s="21">
        <v>114705</v>
      </c>
      <c r="AQ24" s="23">
        <v>219542.27899999998</v>
      </c>
      <c r="AR24" s="21">
        <v>43365</v>
      </c>
      <c r="AS24" s="23">
        <v>36934.579230000003</v>
      </c>
      <c r="AT24" s="24">
        <v>16.823447127466508</v>
      </c>
      <c r="AU24" s="22">
        <v>17377</v>
      </c>
      <c r="AV24" s="23">
        <v>172422.69</v>
      </c>
      <c r="AW24" s="21">
        <v>25643</v>
      </c>
      <c r="AX24" s="23">
        <v>240108.69689999995</v>
      </c>
      <c r="AY24" s="24">
        <v>139.2558583211989</v>
      </c>
      <c r="AZ24" s="21">
        <v>3054</v>
      </c>
      <c r="BA24" s="23">
        <v>123158.97</v>
      </c>
      <c r="BB24" s="21">
        <v>1862</v>
      </c>
      <c r="BC24" s="23">
        <v>147881.43200000003</v>
      </c>
      <c r="BD24" s="24">
        <v>120.07361867349169</v>
      </c>
      <c r="BE24" s="21">
        <v>13</v>
      </c>
      <c r="BF24" s="22" t="s">
        <v>20</v>
      </c>
      <c r="BG24" s="21">
        <v>1136</v>
      </c>
      <c r="BH24" s="23">
        <v>49263.499999999993</v>
      </c>
      <c r="BI24" s="21">
        <v>473</v>
      </c>
      <c r="BJ24" s="23">
        <v>98636.751600000003</v>
      </c>
      <c r="BK24" s="24">
        <v>200.2227848204046</v>
      </c>
      <c r="BL24" s="21">
        <v>415</v>
      </c>
      <c r="BM24" s="23">
        <v>7037.4920000000011</v>
      </c>
      <c r="BN24" s="21">
        <v>19</v>
      </c>
      <c r="BO24" s="23">
        <v>35.7729</v>
      </c>
      <c r="BP24" s="24">
        <v>0.50831887268930454</v>
      </c>
      <c r="BQ24" s="21">
        <v>31</v>
      </c>
      <c r="BR24" s="23">
        <v>436.57599999999996</v>
      </c>
      <c r="BS24" s="21">
        <v>0</v>
      </c>
      <c r="BT24" s="23">
        <v>0</v>
      </c>
      <c r="BU24" s="24">
        <v>0</v>
      </c>
      <c r="BV24" s="21">
        <v>13</v>
      </c>
      <c r="BW24" s="22" t="s">
        <v>20</v>
      </c>
      <c r="BX24" s="21">
        <f t="shared" si="1"/>
        <v>21982</v>
      </c>
      <c r="BY24" s="23">
        <v>351882.652</v>
      </c>
      <c r="BZ24" s="21">
        <v>27997</v>
      </c>
      <c r="CA24" s="23">
        <v>486662.65339999995</v>
      </c>
      <c r="CB24" s="24">
        <v>138.3025422350176</v>
      </c>
      <c r="CC24" s="21">
        <v>526</v>
      </c>
      <c r="CD24" s="23">
        <v>6403.3929999999991</v>
      </c>
      <c r="CE24" s="21">
        <v>0</v>
      </c>
      <c r="CF24" s="23">
        <v>0</v>
      </c>
      <c r="CG24" s="24">
        <v>0</v>
      </c>
      <c r="CH24" s="21">
        <v>4387</v>
      </c>
      <c r="CI24" s="23">
        <v>23274.633000000002</v>
      </c>
      <c r="CJ24" s="21">
        <v>1514</v>
      </c>
      <c r="CK24" s="23">
        <v>4778.5988000000007</v>
      </c>
      <c r="CL24" s="24">
        <v>20.531360473009393</v>
      </c>
      <c r="CM24" s="21">
        <v>13</v>
      </c>
      <c r="CN24" s="22" t="s">
        <v>20</v>
      </c>
      <c r="CO24" s="21">
        <v>10758</v>
      </c>
      <c r="CP24" s="23">
        <v>107421.08700000001</v>
      </c>
      <c r="CQ24" s="21">
        <v>1271</v>
      </c>
      <c r="CR24" s="23">
        <v>6926.8904000000002</v>
      </c>
      <c r="CS24" s="24">
        <v>6.4483525473913703</v>
      </c>
      <c r="CT24" s="21">
        <v>1017</v>
      </c>
      <c r="CU24" s="23">
        <v>9267.8590000000004</v>
      </c>
      <c r="CV24" s="21">
        <v>2</v>
      </c>
      <c r="CW24" s="23">
        <v>10.292</v>
      </c>
      <c r="CX24" s="24">
        <v>0.11105045944268251</v>
      </c>
      <c r="CY24" s="21">
        <v>477</v>
      </c>
      <c r="CZ24" s="23">
        <v>358.08300000000003</v>
      </c>
      <c r="DA24" s="21">
        <v>161</v>
      </c>
      <c r="DB24" s="23">
        <v>269.96499999999997</v>
      </c>
      <c r="DC24" s="24">
        <v>75.391738786817569</v>
      </c>
      <c r="DD24" s="21">
        <v>13</v>
      </c>
      <c r="DE24" s="22" t="s">
        <v>20</v>
      </c>
      <c r="DF24" s="21">
        <v>1245</v>
      </c>
      <c r="DG24" s="23">
        <v>7995.7459999999983</v>
      </c>
      <c r="DH24" s="21">
        <v>1546</v>
      </c>
      <c r="DI24" s="23">
        <v>39433.164899999996</v>
      </c>
      <c r="DJ24" s="24">
        <v>493.1768080176634</v>
      </c>
      <c r="DK24" s="21">
        <v>31</v>
      </c>
      <c r="DL24" s="23">
        <v>166.26499999999999</v>
      </c>
      <c r="DM24" s="21">
        <v>1</v>
      </c>
      <c r="DN24" s="22">
        <v>2</v>
      </c>
      <c r="DO24" s="24">
        <v>1.2028989865576041</v>
      </c>
      <c r="DP24" s="21">
        <f t="shared" si="2"/>
        <v>178609</v>
      </c>
      <c r="DQ24" s="22">
        <v>875706.70399999991</v>
      </c>
      <c r="DR24" s="21">
        <v>84642</v>
      </c>
      <c r="DS24" s="22">
        <v>631832.33140000002</v>
      </c>
      <c r="DT24" s="24">
        <v>72.151135592996454</v>
      </c>
      <c r="DU24" s="21">
        <v>13</v>
      </c>
      <c r="DV24" s="22" t="s">
        <v>20</v>
      </c>
      <c r="DW24" s="21">
        <v>0</v>
      </c>
      <c r="DX24" s="22">
        <v>0</v>
      </c>
      <c r="DY24" s="21">
        <v>62</v>
      </c>
      <c r="DZ24" s="23">
        <v>604.64369999999997</v>
      </c>
      <c r="EA24" s="24" t="s">
        <v>44</v>
      </c>
      <c r="EB24" s="21">
        <v>120</v>
      </c>
      <c r="EC24" s="23">
        <v>3638.0959999999991</v>
      </c>
      <c r="ED24" s="21">
        <v>422</v>
      </c>
      <c r="EE24" s="23">
        <v>3596.1496000000002</v>
      </c>
      <c r="EF24" s="24">
        <v>98.847023278110342</v>
      </c>
      <c r="EG24" s="21">
        <v>718</v>
      </c>
      <c r="EH24" s="23">
        <v>29105.978000000003</v>
      </c>
      <c r="EI24" s="21">
        <v>3346</v>
      </c>
      <c r="EJ24" s="23">
        <v>57225.66550000001</v>
      </c>
      <c r="EK24" s="24">
        <v>196.61138168935605</v>
      </c>
      <c r="EL24" s="21">
        <v>31998</v>
      </c>
      <c r="EM24" s="23">
        <v>198286.01099999997</v>
      </c>
      <c r="EN24" s="21">
        <v>41667</v>
      </c>
      <c r="EO24" s="23">
        <v>172790.75590000005</v>
      </c>
      <c r="EP24" s="24">
        <v>87.142181653954438</v>
      </c>
      <c r="EQ24" s="21">
        <v>13</v>
      </c>
      <c r="ER24" s="22" t="s">
        <v>20</v>
      </c>
      <c r="ES24" s="21">
        <v>45870</v>
      </c>
      <c r="ET24" s="23">
        <v>149169.15199999997</v>
      </c>
      <c r="EU24" s="21">
        <v>78527</v>
      </c>
      <c r="EV24" s="23">
        <v>437019.5285999999</v>
      </c>
      <c r="EW24" s="24">
        <v>292.96910436281087</v>
      </c>
      <c r="EX24" s="21">
        <f t="shared" si="3"/>
        <v>78706</v>
      </c>
      <c r="EY24" s="23">
        <v>380199.23699999996</v>
      </c>
      <c r="EZ24" s="21">
        <v>124024</v>
      </c>
      <c r="FA24" s="23">
        <v>671236.74329999986</v>
      </c>
      <c r="FB24" s="24">
        <v>176.54868236887069</v>
      </c>
      <c r="FC24" s="21">
        <f t="shared" si="4"/>
        <v>257315</v>
      </c>
      <c r="FD24" s="23">
        <v>1255905.9410000003</v>
      </c>
      <c r="FE24" s="21">
        <v>208666</v>
      </c>
      <c r="FF24" s="23">
        <v>1303069.0746999998</v>
      </c>
      <c r="FG24" s="24">
        <v>103.75530779498077</v>
      </c>
    </row>
    <row r="25" spans="1:163" s="10" customFormat="1" ht="38.25" customHeight="1" thickBot="1" x14ac:dyDescent="0.35">
      <c r="A25" s="21">
        <v>14</v>
      </c>
      <c r="B25" s="22" t="s">
        <v>21</v>
      </c>
      <c r="C25" s="21">
        <v>17554</v>
      </c>
      <c r="D25" s="23">
        <v>51843.636599999998</v>
      </c>
      <c r="E25" s="21">
        <v>17588</v>
      </c>
      <c r="F25" s="23">
        <v>15011.993299999998</v>
      </c>
      <c r="G25" s="24">
        <v>28.956289111863732</v>
      </c>
      <c r="H25" s="21">
        <v>3492</v>
      </c>
      <c r="I25" s="23">
        <v>9185.44</v>
      </c>
      <c r="J25" s="21">
        <v>2565</v>
      </c>
      <c r="K25" s="23">
        <v>4096.8377999999993</v>
      </c>
      <c r="L25" s="24">
        <v>44.601432266717751</v>
      </c>
      <c r="M25" s="21">
        <v>2138</v>
      </c>
      <c r="N25" s="23">
        <v>2863.71</v>
      </c>
      <c r="O25" s="21">
        <v>5536</v>
      </c>
      <c r="P25" s="23">
        <v>6632.3536999999997</v>
      </c>
      <c r="Q25" s="24">
        <v>231.60004679244756</v>
      </c>
      <c r="R25" s="21">
        <v>2285</v>
      </c>
      <c r="S25" s="23">
        <v>7115.56</v>
      </c>
      <c r="T25" s="21">
        <v>7</v>
      </c>
      <c r="U25" s="23">
        <v>1000.3744</v>
      </c>
      <c r="V25" s="24">
        <v>14.058969357295842</v>
      </c>
      <c r="W25" s="21">
        <v>14</v>
      </c>
      <c r="X25" s="22" t="s">
        <v>21</v>
      </c>
      <c r="Y25" s="21">
        <v>1548</v>
      </c>
      <c r="Z25" s="23">
        <v>11721.17</v>
      </c>
      <c r="AA25" s="21">
        <v>155</v>
      </c>
      <c r="AB25" s="23">
        <v>5194.1922000000004</v>
      </c>
      <c r="AC25" s="24">
        <v>44.314622175090037</v>
      </c>
      <c r="AD25" s="22">
        <v>36</v>
      </c>
      <c r="AE25" s="23">
        <v>315</v>
      </c>
      <c r="AF25" s="21">
        <v>6</v>
      </c>
      <c r="AG25" s="22">
        <v>3.85</v>
      </c>
      <c r="AH25" s="24">
        <v>1.2222222222222223</v>
      </c>
      <c r="AI25" s="21">
        <f t="shared" si="0"/>
        <v>24879</v>
      </c>
      <c r="AJ25" s="23">
        <v>79865.806599999996</v>
      </c>
      <c r="AK25" s="21">
        <v>20315</v>
      </c>
      <c r="AL25" s="23">
        <v>25303.397700000001</v>
      </c>
      <c r="AM25" s="24">
        <v>31.682391723318553</v>
      </c>
      <c r="AN25" s="21">
        <v>14</v>
      </c>
      <c r="AO25" s="22" t="s">
        <v>21</v>
      </c>
      <c r="AP25" s="21">
        <v>21010</v>
      </c>
      <c r="AQ25" s="23">
        <v>47184.03</v>
      </c>
      <c r="AR25" s="21">
        <v>17764</v>
      </c>
      <c r="AS25" s="23">
        <v>15207.190227300001</v>
      </c>
      <c r="AT25" s="24">
        <v>32.22952814183104</v>
      </c>
      <c r="AU25" s="22">
        <v>3340</v>
      </c>
      <c r="AV25" s="23">
        <v>41680.850799999993</v>
      </c>
      <c r="AW25" s="21">
        <v>7182</v>
      </c>
      <c r="AX25" s="23">
        <v>52489.223399999995</v>
      </c>
      <c r="AY25" s="24">
        <v>125.93126673892176</v>
      </c>
      <c r="AZ25" s="21">
        <v>1079</v>
      </c>
      <c r="BA25" s="23">
        <v>27883.928900000003</v>
      </c>
      <c r="BB25" s="21">
        <v>241</v>
      </c>
      <c r="BC25" s="23">
        <v>23239.685000000001</v>
      </c>
      <c r="BD25" s="24">
        <v>83.344370455628294</v>
      </c>
      <c r="BE25" s="21">
        <v>14</v>
      </c>
      <c r="BF25" s="22" t="s">
        <v>21</v>
      </c>
      <c r="BG25" s="21">
        <v>471</v>
      </c>
      <c r="BH25" s="23">
        <v>27114.28</v>
      </c>
      <c r="BI25" s="21">
        <v>49</v>
      </c>
      <c r="BJ25" s="23">
        <v>22999.628199999999</v>
      </c>
      <c r="BK25" s="24">
        <v>84.824779415127381</v>
      </c>
      <c r="BL25" s="21">
        <v>506</v>
      </c>
      <c r="BM25" s="23">
        <v>2923.81</v>
      </c>
      <c r="BN25" s="21">
        <v>20</v>
      </c>
      <c r="BO25" s="23">
        <v>97.597399999999993</v>
      </c>
      <c r="BP25" s="24">
        <v>3.3380212804525597</v>
      </c>
      <c r="BQ25" s="21">
        <v>23</v>
      </c>
      <c r="BR25" s="23">
        <v>221</v>
      </c>
      <c r="BS25" s="21">
        <v>0</v>
      </c>
      <c r="BT25" s="23">
        <v>0</v>
      </c>
      <c r="BU25" s="24">
        <v>0</v>
      </c>
      <c r="BV25" s="21">
        <v>14</v>
      </c>
      <c r="BW25" s="22" t="s">
        <v>21</v>
      </c>
      <c r="BX25" s="21">
        <f t="shared" si="1"/>
        <v>5396</v>
      </c>
      <c r="BY25" s="23">
        <v>99602.869700000025</v>
      </c>
      <c r="BZ25" s="21">
        <v>7492</v>
      </c>
      <c r="CA25" s="23">
        <v>98826.134000000005</v>
      </c>
      <c r="CB25" s="24">
        <v>99.220167348250584</v>
      </c>
      <c r="CC25" s="21">
        <v>12</v>
      </c>
      <c r="CD25" s="23">
        <v>97.03</v>
      </c>
      <c r="CE25" s="21">
        <v>0</v>
      </c>
      <c r="CF25" s="23">
        <v>0</v>
      </c>
      <c r="CG25" s="24">
        <v>0</v>
      </c>
      <c r="CH25" s="21">
        <v>555</v>
      </c>
      <c r="CI25" s="23">
        <v>2044.77</v>
      </c>
      <c r="CJ25" s="21">
        <v>141</v>
      </c>
      <c r="CK25" s="23">
        <v>491.51400000000007</v>
      </c>
      <c r="CL25" s="24">
        <v>24.037617922798166</v>
      </c>
      <c r="CM25" s="21">
        <v>14</v>
      </c>
      <c r="CN25" s="22" t="s">
        <v>21</v>
      </c>
      <c r="CO25" s="21">
        <v>631</v>
      </c>
      <c r="CP25" s="23">
        <v>7804.02</v>
      </c>
      <c r="CQ25" s="21">
        <v>229</v>
      </c>
      <c r="CR25" s="23">
        <v>1336.0250000000001</v>
      </c>
      <c r="CS25" s="24">
        <v>17.119702409783677</v>
      </c>
      <c r="CT25" s="21">
        <v>0</v>
      </c>
      <c r="CU25" s="23">
        <v>0</v>
      </c>
      <c r="CV25" s="21">
        <v>1</v>
      </c>
      <c r="CW25" s="23">
        <v>1.7</v>
      </c>
      <c r="CX25" s="24" t="s">
        <v>44</v>
      </c>
      <c r="CY25" s="21">
        <v>0</v>
      </c>
      <c r="CZ25" s="23">
        <v>0</v>
      </c>
      <c r="DA25" s="21">
        <v>26</v>
      </c>
      <c r="DB25" s="23">
        <v>51.463100000000004</v>
      </c>
      <c r="DC25" s="24" t="s">
        <v>44</v>
      </c>
      <c r="DD25" s="21">
        <v>14</v>
      </c>
      <c r="DE25" s="22" t="s">
        <v>21</v>
      </c>
      <c r="DF25" s="21">
        <v>633</v>
      </c>
      <c r="DG25" s="23">
        <v>9318.34</v>
      </c>
      <c r="DH25" s="21">
        <v>396</v>
      </c>
      <c r="DI25" s="23">
        <v>2945.0744</v>
      </c>
      <c r="DJ25" s="24">
        <v>31.605139971282437</v>
      </c>
      <c r="DK25" s="21">
        <v>36</v>
      </c>
      <c r="DL25" s="23">
        <v>1055</v>
      </c>
      <c r="DM25" s="21">
        <v>0</v>
      </c>
      <c r="DN25" s="22">
        <v>0</v>
      </c>
      <c r="DO25" s="24">
        <v>0</v>
      </c>
      <c r="DP25" s="21">
        <f t="shared" si="2"/>
        <v>32106</v>
      </c>
      <c r="DQ25" s="22">
        <v>198732.83629999997</v>
      </c>
      <c r="DR25" s="21">
        <v>28600</v>
      </c>
      <c r="DS25" s="22">
        <v>128955.30819999998</v>
      </c>
      <c r="DT25" s="24">
        <v>64.888777617672432</v>
      </c>
      <c r="DU25" s="21">
        <v>14</v>
      </c>
      <c r="DV25" s="22" t="s">
        <v>21</v>
      </c>
      <c r="DW25" s="21">
        <v>0</v>
      </c>
      <c r="DX25" s="22">
        <v>0</v>
      </c>
      <c r="DY25" s="21">
        <v>87</v>
      </c>
      <c r="DZ25" s="23">
        <v>37918.215199999999</v>
      </c>
      <c r="EA25" s="24" t="s">
        <v>44</v>
      </c>
      <c r="EB25" s="21">
        <v>10</v>
      </c>
      <c r="EC25" s="23">
        <v>465.9</v>
      </c>
      <c r="ED25" s="21">
        <v>15</v>
      </c>
      <c r="EE25" s="23">
        <v>171.43119999999999</v>
      </c>
      <c r="EF25" s="24">
        <v>36.795707233311873</v>
      </c>
      <c r="EG25" s="21">
        <v>28</v>
      </c>
      <c r="EH25" s="23">
        <v>2963.1104999999998</v>
      </c>
      <c r="EI25" s="21">
        <v>355</v>
      </c>
      <c r="EJ25" s="23">
        <v>5647.3929999999991</v>
      </c>
      <c r="EK25" s="24">
        <v>190.59002355801445</v>
      </c>
      <c r="EL25" s="21">
        <v>4499</v>
      </c>
      <c r="EM25" s="23">
        <v>18903.108000000004</v>
      </c>
      <c r="EN25" s="21">
        <v>6369</v>
      </c>
      <c r="EO25" s="23">
        <v>25276.844100000002</v>
      </c>
      <c r="EP25" s="24">
        <v>133.71792670284694</v>
      </c>
      <c r="EQ25" s="21">
        <v>14</v>
      </c>
      <c r="ER25" s="22" t="s">
        <v>21</v>
      </c>
      <c r="ES25" s="21">
        <v>2843</v>
      </c>
      <c r="ET25" s="23">
        <v>13936.97</v>
      </c>
      <c r="EU25" s="21">
        <v>8870</v>
      </c>
      <c r="EV25" s="23">
        <v>64224.813399999999</v>
      </c>
      <c r="EW25" s="24">
        <v>460.82335974031662</v>
      </c>
      <c r="EX25" s="21">
        <f t="shared" si="3"/>
        <v>7380</v>
      </c>
      <c r="EY25" s="23">
        <v>36269.088499999998</v>
      </c>
      <c r="EZ25" s="21">
        <v>15696</v>
      </c>
      <c r="FA25" s="23">
        <v>133238.69690000001</v>
      </c>
      <c r="FB25" s="24">
        <v>367.3615809231049</v>
      </c>
      <c r="FC25" s="21">
        <f t="shared" si="4"/>
        <v>39486</v>
      </c>
      <c r="FD25" s="23">
        <v>235001.92479999998</v>
      </c>
      <c r="FE25" s="21">
        <v>44296</v>
      </c>
      <c r="FF25" s="23">
        <v>262194.00509999995</v>
      </c>
      <c r="FG25" s="24">
        <v>111.57100322609783</v>
      </c>
    </row>
    <row r="26" spans="1:163" s="10" customFormat="1" ht="38.25" customHeight="1" thickBot="1" x14ac:dyDescent="0.35">
      <c r="A26" s="21">
        <v>15</v>
      </c>
      <c r="B26" s="22" t="s">
        <v>22</v>
      </c>
      <c r="C26" s="21">
        <v>24401</v>
      </c>
      <c r="D26" s="23">
        <v>41620.823299351025</v>
      </c>
      <c r="E26" s="21">
        <v>27415</v>
      </c>
      <c r="F26" s="23">
        <v>19210.842799999999</v>
      </c>
      <c r="G26" s="24">
        <v>46.156806322232327</v>
      </c>
      <c r="H26" s="21">
        <v>7677</v>
      </c>
      <c r="I26" s="23">
        <v>17864.919999999998</v>
      </c>
      <c r="J26" s="21">
        <v>1349</v>
      </c>
      <c r="K26" s="23">
        <v>3226.6280999999999</v>
      </c>
      <c r="L26" s="24">
        <v>18.061251323823448</v>
      </c>
      <c r="M26" s="21">
        <v>14518</v>
      </c>
      <c r="N26" s="23">
        <v>20731.509999999998</v>
      </c>
      <c r="O26" s="21">
        <v>6091</v>
      </c>
      <c r="P26" s="23">
        <v>5740.7182000000003</v>
      </c>
      <c r="Q26" s="24">
        <v>27.690786633486901</v>
      </c>
      <c r="R26" s="21">
        <v>654</v>
      </c>
      <c r="S26" s="23">
        <v>1568.63</v>
      </c>
      <c r="T26" s="21">
        <v>3</v>
      </c>
      <c r="U26" s="23">
        <v>4.05</v>
      </c>
      <c r="V26" s="24">
        <v>0.25818708044599425</v>
      </c>
      <c r="W26" s="21">
        <v>15</v>
      </c>
      <c r="X26" s="22" t="s">
        <v>22</v>
      </c>
      <c r="Y26" s="21">
        <v>45</v>
      </c>
      <c r="Z26" s="23">
        <v>650.45000000000005</v>
      </c>
      <c r="AA26" s="21">
        <v>96</v>
      </c>
      <c r="AB26" s="23">
        <v>243.09329999999997</v>
      </c>
      <c r="AC26" s="24">
        <v>37.373095549235138</v>
      </c>
      <c r="AD26" s="22">
        <v>16</v>
      </c>
      <c r="AE26" s="23">
        <v>34</v>
      </c>
      <c r="AF26" s="21">
        <v>8</v>
      </c>
      <c r="AG26" s="22">
        <v>8.9</v>
      </c>
      <c r="AH26" s="24">
        <v>26.176470588235297</v>
      </c>
      <c r="AI26" s="21">
        <f t="shared" si="0"/>
        <v>32777</v>
      </c>
      <c r="AJ26" s="23">
        <v>61704.823299351025</v>
      </c>
      <c r="AK26" s="21">
        <v>28863</v>
      </c>
      <c r="AL26" s="23">
        <v>22684.614200000004</v>
      </c>
      <c r="AM26" s="24">
        <v>36.763113460270759</v>
      </c>
      <c r="AN26" s="21">
        <v>15</v>
      </c>
      <c r="AO26" s="22" t="s">
        <v>22</v>
      </c>
      <c r="AP26" s="21">
        <v>27182</v>
      </c>
      <c r="AQ26" s="23">
        <v>34944.239999999998</v>
      </c>
      <c r="AR26" s="21">
        <v>25444</v>
      </c>
      <c r="AS26" s="23">
        <v>18696.543124000003</v>
      </c>
      <c r="AT26" s="24">
        <v>53.503934050361387</v>
      </c>
      <c r="AU26" s="22">
        <v>1327</v>
      </c>
      <c r="AV26" s="23">
        <v>2133.06</v>
      </c>
      <c r="AW26" s="21">
        <v>5173</v>
      </c>
      <c r="AX26" s="23">
        <v>29826.6934</v>
      </c>
      <c r="AY26" s="24">
        <v>1398.3054110057851</v>
      </c>
      <c r="AZ26" s="21">
        <v>646</v>
      </c>
      <c r="BA26" s="23">
        <v>6002.76</v>
      </c>
      <c r="BB26" s="21">
        <v>103</v>
      </c>
      <c r="BC26" s="23">
        <v>5519.2440000000006</v>
      </c>
      <c r="BD26" s="24">
        <v>91.94510525158428</v>
      </c>
      <c r="BE26" s="21">
        <v>15</v>
      </c>
      <c r="BF26" s="22" t="s">
        <v>22</v>
      </c>
      <c r="BG26" s="21">
        <v>66</v>
      </c>
      <c r="BH26" s="23">
        <v>2408.8000000000002</v>
      </c>
      <c r="BI26" s="21">
        <v>10</v>
      </c>
      <c r="BJ26" s="23">
        <v>505.96389999999997</v>
      </c>
      <c r="BK26" s="24">
        <v>21.004811524410492</v>
      </c>
      <c r="BL26" s="21">
        <v>7593</v>
      </c>
      <c r="BM26" s="23">
        <v>26937.01</v>
      </c>
      <c r="BN26" s="21">
        <v>29</v>
      </c>
      <c r="BO26" s="23">
        <v>249.94749999999999</v>
      </c>
      <c r="BP26" s="24">
        <v>0.92789622901725177</v>
      </c>
      <c r="BQ26" s="21">
        <v>534</v>
      </c>
      <c r="BR26" s="23">
        <v>1896.94</v>
      </c>
      <c r="BS26" s="21">
        <v>0</v>
      </c>
      <c r="BT26" s="23">
        <v>0</v>
      </c>
      <c r="BU26" s="24">
        <v>0</v>
      </c>
      <c r="BV26" s="21">
        <v>15</v>
      </c>
      <c r="BW26" s="22" t="s">
        <v>22</v>
      </c>
      <c r="BX26" s="21">
        <f t="shared" si="1"/>
        <v>9632</v>
      </c>
      <c r="BY26" s="23">
        <v>37481.629999999997</v>
      </c>
      <c r="BZ26" s="21">
        <v>5315</v>
      </c>
      <c r="CA26" s="23">
        <v>36101.848799999992</v>
      </c>
      <c r="CB26" s="24">
        <v>96.318780159774249</v>
      </c>
      <c r="CC26" s="21">
        <v>0</v>
      </c>
      <c r="CD26" s="23">
        <v>0</v>
      </c>
      <c r="CE26" s="21">
        <v>0</v>
      </c>
      <c r="CF26" s="23">
        <v>0</v>
      </c>
      <c r="CG26" s="24" t="s">
        <v>44</v>
      </c>
      <c r="CH26" s="21">
        <v>678</v>
      </c>
      <c r="CI26" s="23">
        <v>3019.08</v>
      </c>
      <c r="CJ26" s="21">
        <v>114</v>
      </c>
      <c r="CK26" s="23">
        <v>234.18299999999999</v>
      </c>
      <c r="CL26" s="24">
        <v>7.7567669621209108</v>
      </c>
      <c r="CM26" s="21">
        <v>15</v>
      </c>
      <c r="CN26" s="22" t="s">
        <v>22</v>
      </c>
      <c r="CO26" s="21">
        <v>2239</v>
      </c>
      <c r="CP26" s="23">
        <v>21798.3</v>
      </c>
      <c r="CQ26" s="21">
        <v>287</v>
      </c>
      <c r="CR26" s="23">
        <v>1680.3445000000002</v>
      </c>
      <c r="CS26" s="24">
        <v>7.7086034232027281</v>
      </c>
      <c r="CT26" s="21">
        <v>319</v>
      </c>
      <c r="CU26" s="23">
        <v>1139.95</v>
      </c>
      <c r="CV26" s="21">
        <v>2</v>
      </c>
      <c r="CW26" s="23">
        <v>10.050000000000001</v>
      </c>
      <c r="CX26" s="24">
        <v>0.88161761480766709</v>
      </c>
      <c r="CY26" s="21">
        <v>666</v>
      </c>
      <c r="CZ26" s="23">
        <v>36.049999999999997</v>
      </c>
      <c r="DA26" s="21">
        <v>30</v>
      </c>
      <c r="DB26" s="23">
        <v>41.7</v>
      </c>
      <c r="DC26" s="24">
        <v>115.67267683772539</v>
      </c>
      <c r="DD26" s="21">
        <v>15</v>
      </c>
      <c r="DE26" s="22" t="s">
        <v>22</v>
      </c>
      <c r="DF26" s="21">
        <v>54048</v>
      </c>
      <c r="DG26" s="23">
        <v>25940.75</v>
      </c>
      <c r="DH26" s="21">
        <v>1229</v>
      </c>
      <c r="DI26" s="23">
        <v>4762.3972999999996</v>
      </c>
      <c r="DJ26" s="24">
        <v>18.358749457899251</v>
      </c>
      <c r="DK26" s="21">
        <v>401</v>
      </c>
      <c r="DL26" s="23">
        <v>2014.16</v>
      </c>
      <c r="DM26" s="21">
        <v>0</v>
      </c>
      <c r="DN26" s="22">
        <v>0</v>
      </c>
      <c r="DO26" s="24">
        <v>0</v>
      </c>
      <c r="DP26" s="21">
        <f t="shared" si="2"/>
        <v>100359</v>
      </c>
      <c r="DQ26" s="22">
        <v>151120.58329935104</v>
      </c>
      <c r="DR26" s="21">
        <v>35840</v>
      </c>
      <c r="DS26" s="22">
        <v>65515.137800000019</v>
      </c>
      <c r="DT26" s="24">
        <v>43.352888382003329</v>
      </c>
      <c r="DU26" s="21">
        <v>15</v>
      </c>
      <c r="DV26" s="22" t="s">
        <v>22</v>
      </c>
      <c r="DW26" s="21">
        <v>0</v>
      </c>
      <c r="DX26" s="22">
        <v>0</v>
      </c>
      <c r="DY26" s="21">
        <v>10</v>
      </c>
      <c r="DZ26" s="23">
        <v>26.983000000000001</v>
      </c>
      <c r="EA26" s="24" t="s">
        <v>44</v>
      </c>
      <c r="EB26" s="21">
        <v>125</v>
      </c>
      <c r="EC26" s="23">
        <v>2290.9634999999998</v>
      </c>
      <c r="ED26" s="21">
        <v>14</v>
      </c>
      <c r="EE26" s="23">
        <v>188.73500000000001</v>
      </c>
      <c r="EF26" s="24">
        <v>8.2382368815566043</v>
      </c>
      <c r="EG26" s="21">
        <v>85</v>
      </c>
      <c r="EH26" s="23">
        <v>1862.2379999999994</v>
      </c>
      <c r="EI26" s="21">
        <v>577</v>
      </c>
      <c r="EJ26" s="23">
        <v>7851.1342999999979</v>
      </c>
      <c r="EK26" s="24">
        <v>421.5967185719548</v>
      </c>
      <c r="EL26" s="21">
        <v>3968</v>
      </c>
      <c r="EM26" s="23">
        <v>12145.098000000004</v>
      </c>
      <c r="EN26" s="21">
        <v>9259</v>
      </c>
      <c r="EO26" s="23">
        <v>33655.8436</v>
      </c>
      <c r="EP26" s="24">
        <v>277.1146317633665</v>
      </c>
      <c r="EQ26" s="21">
        <v>15</v>
      </c>
      <c r="ER26" s="22" t="s">
        <v>22</v>
      </c>
      <c r="ES26" s="21">
        <v>2698</v>
      </c>
      <c r="ET26" s="23">
        <v>13911.535</v>
      </c>
      <c r="EU26" s="21">
        <v>12949</v>
      </c>
      <c r="EV26" s="23">
        <v>68944.028300000005</v>
      </c>
      <c r="EW26" s="24">
        <v>495.58893608792999</v>
      </c>
      <c r="EX26" s="21">
        <f t="shared" si="3"/>
        <v>6876</v>
      </c>
      <c r="EY26" s="23">
        <v>30209.834500000008</v>
      </c>
      <c r="EZ26" s="21">
        <v>22809</v>
      </c>
      <c r="FA26" s="23">
        <v>110666.72420000001</v>
      </c>
      <c r="FB26" s="24">
        <v>366.32681387248238</v>
      </c>
      <c r="FC26" s="21">
        <f t="shared" si="4"/>
        <v>107235</v>
      </c>
      <c r="FD26" s="23">
        <v>181330.41779935107</v>
      </c>
      <c r="FE26" s="21">
        <v>58649</v>
      </c>
      <c r="FF26" s="23">
        <v>176181.86200000002</v>
      </c>
      <c r="FG26" s="24">
        <v>97.160677253251521</v>
      </c>
    </row>
    <row r="27" spans="1:163" s="10" customFormat="1" ht="38.25" customHeight="1" thickBot="1" x14ac:dyDescent="0.35">
      <c r="A27" s="21">
        <v>16</v>
      </c>
      <c r="B27" s="22" t="s">
        <v>23</v>
      </c>
      <c r="C27" s="21">
        <v>13470</v>
      </c>
      <c r="D27" s="23">
        <v>28277.21</v>
      </c>
      <c r="E27" s="21">
        <v>14773</v>
      </c>
      <c r="F27" s="23">
        <v>11384.5131</v>
      </c>
      <c r="G27" s="24">
        <v>40.260383184904029</v>
      </c>
      <c r="H27" s="21">
        <v>2237</v>
      </c>
      <c r="I27" s="23">
        <v>2033.38</v>
      </c>
      <c r="J27" s="21">
        <v>602</v>
      </c>
      <c r="K27" s="23">
        <v>762.87940000000003</v>
      </c>
      <c r="L27" s="24">
        <v>37.517797952178142</v>
      </c>
      <c r="M27" s="21">
        <v>839</v>
      </c>
      <c r="N27" s="23">
        <v>4894.24</v>
      </c>
      <c r="O27" s="21">
        <v>3821</v>
      </c>
      <c r="P27" s="23">
        <v>3089.0454</v>
      </c>
      <c r="Q27" s="24">
        <v>63.115936284285198</v>
      </c>
      <c r="R27" s="21">
        <v>180</v>
      </c>
      <c r="S27" s="23">
        <v>1050</v>
      </c>
      <c r="T27" s="21">
        <v>0</v>
      </c>
      <c r="U27" s="23">
        <v>0</v>
      </c>
      <c r="V27" s="24">
        <v>0</v>
      </c>
      <c r="W27" s="21">
        <v>16</v>
      </c>
      <c r="X27" s="22" t="s">
        <v>23</v>
      </c>
      <c r="Y27" s="21">
        <v>3356</v>
      </c>
      <c r="Z27" s="23">
        <v>4445.9399999999996</v>
      </c>
      <c r="AA27" s="21">
        <v>60</v>
      </c>
      <c r="AB27" s="23">
        <v>164.29129999999998</v>
      </c>
      <c r="AC27" s="24">
        <v>3.695310777923229</v>
      </c>
      <c r="AD27" s="22">
        <v>0</v>
      </c>
      <c r="AE27" s="23">
        <v>0</v>
      </c>
      <c r="AF27" s="21">
        <v>0</v>
      </c>
      <c r="AG27" s="22">
        <v>0</v>
      </c>
      <c r="AH27" s="24" t="s">
        <v>44</v>
      </c>
      <c r="AI27" s="21">
        <f t="shared" si="0"/>
        <v>19243</v>
      </c>
      <c r="AJ27" s="23">
        <v>35806.53</v>
      </c>
      <c r="AK27" s="21">
        <v>15435</v>
      </c>
      <c r="AL27" s="23">
        <v>12311.683800000001</v>
      </c>
      <c r="AM27" s="24">
        <v>34.383906510907366</v>
      </c>
      <c r="AN27" s="21">
        <v>16</v>
      </c>
      <c r="AO27" s="22" t="s">
        <v>23</v>
      </c>
      <c r="AP27" s="21">
        <v>17487</v>
      </c>
      <c r="AQ27" s="23">
        <v>30383.39</v>
      </c>
      <c r="AR27" s="21">
        <v>14142</v>
      </c>
      <c r="AS27" s="23">
        <v>10684.872349999998</v>
      </c>
      <c r="AT27" s="24">
        <v>35.166820917613201</v>
      </c>
      <c r="AU27" s="22">
        <v>1588</v>
      </c>
      <c r="AV27" s="23">
        <v>1985.84</v>
      </c>
      <c r="AW27" s="21">
        <v>3027</v>
      </c>
      <c r="AX27" s="23">
        <v>19166.094799999999</v>
      </c>
      <c r="AY27" s="24">
        <v>965.13791644845503</v>
      </c>
      <c r="AZ27" s="21">
        <v>2180</v>
      </c>
      <c r="BA27" s="23">
        <v>6322.17</v>
      </c>
      <c r="BB27" s="21">
        <v>46</v>
      </c>
      <c r="BC27" s="23">
        <v>2605.6453000000001</v>
      </c>
      <c r="BD27" s="24">
        <v>41.214413721870812</v>
      </c>
      <c r="BE27" s="21">
        <v>16</v>
      </c>
      <c r="BF27" s="22" t="s">
        <v>23</v>
      </c>
      <c r="BG27" s="21">
        <v>709</v>
      </c>
      <c r="BH27" s="23">
        <v>3519.41</v>
      </c>
      <c r="BI27" s="21">
        <v>2</v>
      </c>
      <c r="BJ27" s="23">
        <v>211.4657</v>
      </c>
      <c r="BK27" s="24">
        <v>6.0085554112763218</v>
      </c>
      <c r="BL27" s="21">
        <v>2517</v>
      </c>
      <c r="BM27" s="23">
        <v>10871.51</v>
      </c>
      <c r="BN27" s="21">
        <v>14</v>
      </c>
      <c r="BO27" s="23">
        <v>29.747</v>
      </c>
      <c r="BP27" s="24">
        <v>0.27362344329352589</v>
      </c>
      <c r="BQ27" s="21">
        <v>0</v>
      </c>
      <c r="BR27" s="23">
        <v>0</v>
      </c>
      <c r="BS27" s="21">
        <v>0</v>
      </c>
      <c r="BT27" s="23">
        <v>0</v>
      </c>
      <c r="BU27" s="24" t="s">
        <v>44</v>
      </c>
      <c r="BV27" s="21">
        <v>16</v>
      </c>
      <c r="BW27" s="22" t="s">
        <v>23</v>
      </c>
      <c r="BX27" s="21">
        <f t="shared" si="1"/>
        <v>6994</v>
      </c>
      <c r="BY27" s="23">
        <v>22698.93</v>
      </c>
      <c r="BZ27" s="21">
        <v>3089</v>
      </c>
      <c r="CA27" s="23">
        <v>22012.952799999992</v>
      </c>
      <c r="CB27" s="24">
        <v>96.977931558888415</v>
      </c>
      <c r="CC27" s="21">
        <v>0</v>
      </c>
      <c r="CD27" s="23">
        <v>0</v>
      </c>
      <c r="CE27" s="21">
        <v>0</v>
      </c>
      <c r="CF27" s="23">
        <v>0</v>
      </c>
      <c r="CG27" s="24" t="s">
        <v>44</v>
      </c>
      <c r="CH27" s="21">
        <v>165</v>
      </c>
      <c r="CI27" s="23">
        <v>443.75</v>
      </c>
      <c r="CJ27" s="21">
        <v>79</v>
      </c>
      <c r="CK27" s="23">
        <v>179.48510000000002</v>
      </c>
      <c r="CL27" s="24">
        <v>40.447346478873243</v>
      </c>
      <c r="CM27" s="21">
        <v>16</v>
      </c>
      <c r="CN27" s="22" t="s">
        <v>23</v>
      </c>
      <c r="CO27" s="21">
        <v>933</v>
      </c>
      <c r="CP27" s="23">
        <v>6791.63</v>
      </c>
      <c r="CQ27" s="21">
        <v>112</v>
      </c>
      <c r="CR27" s="23">
        <v>791.88100000000009</v>
      </c>
      <c r="CS27" s="24">
        <v>11.659660493872606</v>
      </c>
      <c r="CT27" s="21">
        <v>2229</v>
      </c>
      <c r="CU27" s="23">
        <v>900.17</v>
      </c>
      <c r="CV27" s="21">
        <v>0</v>
      </c>
      <c r="CW27" s="23">
        <v>0</v>
      </c>
      <c r="CX27" s="24">
        <v>0</v>
      </c>
      <c r="CY27" s="21">
        <v>0</v>
      </c>
      <c r="CZ27" s="23">
        <v>0</v>
      </c>
      <c r="DA27" s="21">
        <v>9</v>
      </c>
      <c r="DB27" s="23">
        <v>15.774299999999998</v>
      </c>
      <c r="DC27" s="24" t="s">
        <v>44</v>
      </c>
      <c r="DD27" s="21">
        <v>16</v>
      </c>
      <c r="DE27" s="22" t="s">
        <v>23</v>
      </c>
      <c r="DF27" s="21">
        <v>158</v>
      </c>
      <c r="DG27" s="23">
        <v>494.35</v>
      </c>
      <c r="DH27" s="21">
        <v>522</v>
      </c>
      <c r="DI27" s="23">
        <v>2262.2512999999999</v>
      </c>
      <c r="DJ27" s="24">
        <v>457.62138161221804</v>
      </c>
      <c r="DK27" s="21">
        <v>2</v>
      </c>
      <c r="DL27" s="23">
        <v>10</v>
      </c>
      <c r="DM27" s="21">
        <v>0</v>
      </c>
      <c r="DN27" s="22">
        <v>0</v>
      </c>
      <c r="DO27" s="24">
        <v>0</v>
      </c>
      <c r="DP27" s="21">
        <f t="shared" si="2"/>
        <v>29722</v>
      </c>
      <c r="DQ27" s="22">
        <v>67135.360000000001</v>
      </c>
      <c r="DR27" s="21">
        <v>19246</v>
      </c>
      <c r="DS27" s="22">
        <v>37574.028300000005</v>
      </c>
      <c r="DT27" s="24">
        <v>55.967568059514392</v>
      </c>
      <c r="DU27" s="21">
        <v>16</v>
      </c>
      <c r="DV27" s="22" t="s">
        <v>23</v>
      </c>
      <c r="DW27" s="21">
        <v>0</v>
      </c>
      <c r="DX27" s="22">
        <v>0</v>
      </c>
      <c r="DY27" s="21">
        <v>3</v>
      </c>
      <c r="DZ27" s="23">
        <v>0.48799999999999999</v>
      </c>
      <c r="EA27" s="24" t="s">
        <v>44</v>
      </c>
      <c r="EB27" s="21">
        <v>0</v>
      </c>
      <c r="EC27" s="23">
        <v>0</v>
      </c>
      <c r="ED27" s="21">
        <v>4</v>
      </c>
      <c r="EE27" s="23">
        <v>41.753600000000006</v>
      </c>
      <c r="EF27" s="24" t="s">
        <v>44</v>
      </c>
      <c r="EG27" s="21">
        <v>0</v>
      </c>
      <c r="EH27" s="23">
        <v>0</v>
      </c>
      <c r="EI27" s="21">
        <v>203</v>
      </c>
      <c r="EJ27" s="23">
        <v>2743.1514000000002</v>
      </c>
      <c r="EK27" s="24" t="s">
        <v>44</v>
      </c>
      <c r="EL27" s="21">
        <v>3303</v>
      </c>
      <c r="EM27" s="23">
        <v>15124.68</v>
      </c>
      <c r="EN27" s="21">
        <v>8101</v>
      </c>
      <c r="EO27" s="23">
        <v>26909.097999999998</v>
      </c>
      <c r="EP27" s="24">
        <v>177.91515589090147</v>
      </c>
      <c r="EQ27" s="21">
        <v>16</v>
      </c>
      <c r="ER27" s="22" t="s">
        <v>23</v>
      </c>
      <c r="ES27" s="21">
        <v>3154</v>
      </c>
      <c r="ET27" s="23">
        <v>12960.42</v>
      </c>
      <c r="EU27" s="21">
        <v>5265</v>
      </c>
      <c r="EV27" s="23">
        <v>18183.291699999998</v>
      </c>
      <c r="EW27" s="24">
        <v>140.29862998267032</v>
      </c>
      <c r="EX27" s="21">
        <f t="shared" si="3"/>
        <v>6457</v>
      </c>
      <c r="EY27" s="23">
        <v>28085.1</v>
      </c>
      <c r="EZ27" s="21">
        <v>13576</v>
      </c>
      <c r="FA27" s="23">
        <v>47877.782699999996</v>
      </c>
      <c r="FB27" s="24">
        <v>170.47396199408226</v>
      </c>
      <c r="FC27" s="21">
        <f t="shared" si="4"/>
        <v>36179</v>
      </c>
      <c r="FD27" s="23">
        <v>95220.46</v>
      </c>
      <c r="FE27" s="21">
        <v>32822</v>
      </c>
      <c r="FF27" s="23">
        <v>85451.811000000016</v>
      </c>
      <c r="FG27" s="24">
        <v>89.741018894468709</v>
      </c>
    </row>
    <row r="28" spans="1:163" s="10" customFormat="1" ht="38.25" customHeight="1" thickBot="1" x14ac:dyDescent="0.35">
      <c r="A28" s="21">
        <v>17</v>
      </c>
      <c r="B28" s="22" t="s">
        <v>24</v>
      </c>
      <c r="C28" s="21">
        <v>62550</v>
      </c>
      <c r="D28" s="23">
        <v>84543.866599999979</v>
      </c>
      <c r="E28" s="21">
        <v>36270</v>
      </c>
      <c r="F28" s="23">
        <v>30997.643000000004</v>
      </c>
      <c r="G28" s="24">
        <v>36.664567456629683</v>
      </c>
      <c r="H28" s="21">
        <v>9180</v>
      </c>
      <c r="I28" s="23">
        <v>12717.0417</v>
      </c>
      <c r="J28" s="21">
        <v>3291</v>
      </c>
      <c r="K28" s="23">
        <v>4698.2905000000001</v>
      </c>
      <c r="L28" s="24">
        <v>36.944838358122233</v>
      </c>
      <c r="M28" s="21">
        <v>2262</v>
      </c>
      <c r="N28" s="23">
        <v>27346.516799999998</v>
      </c>
      <c r="O28" s="21">
        <v>7223</v>
      </c>
      <c r="P28" s="23">
        <v>10897.2027</v>
      </c>
      <c r="Q28" s="24">
        <v>39.848594904050088</v>
      </c>
      <c r="R28" s="21">
        <v>26281</v>
      </c>
      <c r="S28" s="23">
        <v>10833.869000000001</v>
      </c>
      <c r="T28" s="21">
        <v>2</v>
      </c>
      <c r="U28" s="23">
        <v>9.5311000000000003</v>
      </c>
      <c r="V28" s="24">
        <v>8.7975034588289744E-2</v>
      </c>
      <c r="W28" s="21">
        <v>17</v>
      </c>
      <c r="X28" s="22" t="s">
        <v>24</v>
      </c>
      <c r="Y28" s="21">
        <v>109</v>
      </c>
      <c r="Z28" s="23">
        <v>6648.5250500000002</v>
      </c>
      <c r="AA28" s="21">
        <v>188</v>
      </c>
      <c r="AB28" s="23">
        <v>4247.6486999999997</v>
      </c>
      <c r="AC28" s="24">
        <v>63.888586837767868</v>
      </c>
      <c r="AD28" s="22">
        <v>9</v>
      </c>
      <c r="AE28" s="23">
        <v>23.83</v>
      </c>
      <c r="AF28" s="21">
        <v>0</v>
      </c>
      <c r="AG28" s="22">
        <v>0</v>
      </c>
      <c r="AH28" s="24">
        <v>0</v>
      </c>
      <c r="AI28" s="21">
        <f t="shared" si="0"/>
        <v>98120</v>
      </c>
      <c r="AJ28" s="23">
        <v>114743.30235000001</v>
      </c>
      <c r="AK28" s="21">
        <v>39751</v>
      </c>
      <c r="AL28" s="23">
        <v>39953.113299999997</v>
      </c>
      <c r="AM28" s="24">
        <v>34.819560254707966</v>
      </c>
      <c r="AN28" s="21">
        <v>17</v>
      </c>
      <c r="AO28" s="22" t="s">
        <v>24</v>
      </c>
      <c r="AP28" s="21">
        <v>81992</v>
      </c>
      <c r="AQ28" s="23">
        <v>71367.125700000019</v>
      </c>
      <c r="AR28" s="21">
        <v>36018</v>
      </c>
      <c r="AS28" s="23">
        <v>27212.452200000003</v>
      </c>
      <c r="AT28" s="24">
        <v>38.130234240328939</v>
      </c>
      <c r="AU28" s="22">
        <v>3317</v>
      </c>
      <c r="AV28" s="23">
        <v>15580.228299999999</v>
      </c>
      <c r="AW28" s="21">
        <v>10868</v>
      </c>
      <c r="AX28" s="23">
        <v>69258.687299999991</v>
      </c>
      <c r="AY28" s="24">
        <v>444.52934813541856</v>
      </c>
      <c r="AZ28" s="21">
        <v>2297</v>
      </c>
      <c r="BA28" s="23">
        <v>18337.362120000002</v>
      </c>
      <c r="BB28" s="21">
        <v>395</v>
      </c>
      <c r="BC28" s="23">
        <v>20944.873599999999</v>
      </c>
      <c r="BD28" s="24">
        <v>114.21966509106598</v>
      </c>
      <c r="BE28" s="21">
        <v>17</v>
      </c>
      <c r="BF28" s="22" t="s">
        <v>24</v>
      </c>
      <c r="BG28" s="21">
        <v>832</v>
      </c>
      <c r="BH28" s="23">
        <v>13046.140800000001</v>
      </c>
      <c r="BI28" s="21">
        <v>38</v>
      </c>
      <c r="BJ28" s="23">
        <v>9991.4571999999989</v>
      </c>
      <c r="BK28" s="24">
        <v>76.585538613840484</v>
      </c>
      <c r="BL28" s="21">
        <v>0</v>
      </c>
      <c r="BM28" s="23">
        <v>0</v>
      </c>
      <c r="BN28" s="21">
        <v>28</v>
      </c>
      <c r="BO28" s="23">
        <v>290.7466</v>
      </c>
      <c r="BP28" s="24" t="s">
        <v>44</v>
      </c>
      <c r="BQ28" s="21">
        <v>0</v>
      </c>
      <c r="BR28" s="23">
        <v>0</v>
      </c>
      <c r="BS28" s="21">
        <v>0</v>
      </c>
      <c r="BT28" s="23">
        <v>0</v>
      </c>
      <c r="BU28" s="24" t="s">
        <v>44</v>
      </c>
      <c r="BV28" s="21">
        <v>17</v>
      </c>
      <c r="BW28" s="22" t="s">
        <v>24</v>
      </c>
      <c r="BX28" s="21">
        <f t="shared" si="1"/>
        <v>6446</v>
      </c>
      <c r="BY28" s="23">
        <v>46963.731220000001</v>
      </c>
      <c r="BZ28" s="21">
        <v>11329</v>
      </c>
      <c r="CA28" s="23">
        <v>100485.7647</v>
      </c>
      <c r="CB28" s="24">
        <v>213.96461075308912</v>
      </c>
      <c r="CC28" s="21">
        <v>59</v>
      </c>
      <c r="CD28" s="23">
        <v>60.786000000000016</v>
      </c>
      <c r="CE28" s="21">
        <v>0</v>
      </c>
      <c r="CF28" s="23">
        <v>0</v>
      </c>
      <c r="CG28" s="24">
        <v>0</v>
      </c>
      <c r="CH28" s="21">
        <v>964</v>
      </c>
      <c r="CI28" s="23">
        <v>2609.3182500000003</v>
      </c>
      <c r="CJ28" s="21">
        <v>232</v>
      </c>
      <c r="CK28" s="23">
        <v>509.79180000000002</v>
      </c>
      <c r="CL28" s="24">
        <v>19.537356165734092</v>
      </c>
      <c r="CM28" s="21">
        <v>17</v>
      </c>
      <c r="CN28" s="22" t="s">
        <v>24</v>
      </c>
      <c r="CO28" s="21">
        <v>2554</v>
      </c>
      <c r="CP28" s="23">
        <v>15222.012354999999</v>
      </c>
      <c r="CQ28" s="21">
        <v>493</v>
      </c>
      <c r="CR28" s="23">
        <v>2422.8340000000003</v>
      </c>
      <c r="CS28" s="24">
        <v>15.916647178414411</v>
      </c>
      <c r="CT28" s="21">
        <v>2648</v>
      </c>
      <c r="CU28" s="23">
        <v>1782.1043349999998</v>
      </c>
      <c r="CV28" s="21">
        <v>0</v>
      </c>
      <c r="CW28" s="23">
        <v>0</v>
      </c>
      <c r="CX28" s="24">
        <v>0</v>
      </c>
      <c r="CY28" s="21">
        <v>58</v>
      </c>
      <c r="CZ28" s="23">
        <v>56.79877350000001</v>
      </c>
      <c r="DA28" s="21">
        <v>7</v>
      </c>
      <c r="DB28" s="23">
        <v>9.775599999999999</v>
      </c>
      <c r="DC28" s="24">
        <v>17.210935021334567</v>
      </c>
      <c r="DD28" s="21">
        <v>17</v>
      </c>
      <c r="DE28" s="22" t="s">
        <v>24</v>
      </c>
      <c r="DF28" s="21">
        <v>7926</v>
      </c>
      <c r="DG28" s="23">
        <v>1035.7720672499997</v>
      </c>
      <c r="DH28" s="21">
        <v>1001</v>
      </c>
      <c r="DI28" s="23">
        <v>4551.4654</v>
      </c>
      <c r="DJ28" s="24">
        <v>439.42731648327344</v>
      </c>
      <c r="DK28" s="21">
        <v>35</v>
      </c>
      <c r="DL28" s="23">
        <v>228.95</v>
      </c>
      <c r="DM28" s="21">
        <v>0</v>
      </c>
      <c r="DN28" s="22">
        <v>0</v>
      </c>
      <c r="DO28" s="24">
        <v>0</v>
      </c>
      <c r="DP28" s="21">
        <f t="shared" si="2"/>
        <v>118775</v>
      </c>
      <c r="DQ28" s="22">
        <v>182473.82535075</v>
      </c>
      <c r="DR28" s="21">
        <v>52813</v>
      </c>
      <c r="DS28" s="22">
        <v>147932.74480000001</v>
      </c>
      <c r="DT28" s="24">
        <v>81.07066562321728</v>
      </c>
      <c r="DU28" s="21">
        <v>17</v>
      </c>
      <c r="DV28" s="22" t="s">
        <v>24</v>
      </c>
      <c r="DW28" s="21">
        <v>0</v>
      </c>
      <c r="DX28" s="22">
        <v>0</v>
      </c>
      <c r="DY28" s="21">
        <v>14</v>
      </c>
      <c r="DZ28" s="23">
        <v>32.978499999999997</v>
      </c>
      <c r="EA28" s="24" t="s">
        <v>44</v>
      </c>
      <c r="EB28" s="21">
        <v>12</v>
      </c>
      <c r="EC28" s="23">
        <v>198.63244599999999</v>
      </c>
      <c r="ED28" s="21">
        <v>17</v>
      </c>
      <c r="EE28" s="23">
        <v>250.56639999999999</v>
      </c>
      <c r="EF28" s="24">
        <v>126.14575566370461</v>
      </c>
      <c r="EG28" s="21">
        <v>86</v>
      </c>
      <c r="EH28" s="23">
        <v>2550.8962105000001</v>
      </c>
      <c r="EI28" s="21">
        <v>708</v>
      </c>
      <c r="EJ28" s="23">
        <v>8288.3812000000016</v>
      </c>
      <c r="EK28" s="24">
        <v>324.92036194508279</v>
      </c>
      <c r="EL28" s="21">
        <v>5074</v>
      </c>
      <c r="EM28" s="23">
        <v>41143.850265000001</v>
      </c>
      <c r="EN28" s="21">
        <v>11657</v>
      </c>
      <c r="EO28" s="23">
        <v>44496.821799999998</v>
      </c>
      <c r="EP28" s="24">
        <v>108.14938687897249</v>
      </c>
      <c r="EQ28" s="21">
        <v>17</v>
      </c>
      <c r="ER28" s="22" t="s">
        <v>24</v>
      </c>
      <c r="ES28" s="21">
        <v>4595</v>
      </c>
      <c r="ET28" s="23">
        <v>25843.070250000001</v>
      </c>
      <c r="EU28" s="21">
        <v>14013</v>
      </c>
      <c r="EV28" s="23">
        <v>66735.167199999996</v>
      </c>
      <c r="EW28" s="24">
        <v>258.23234837973632</v>
      </c>
      <c r="EX28" s="21">
        <f t="shared" si="3"/>
        <v>9767</v>
      </c>
      <c r="EY28" s="23">
        <v>69736.449171499989</v>
      </c>
      <c r="EZ28" s="21">
        <v>26409</v>
      </c>
      <c r="FA28" s="23">
        <v>119803.9151</v>
      </c>
      <c r="FB28" s="24">
        <v>171.79526133510345</v>
      </c>
      <c r="FC28" s="21">
        <f t="shared" si="4"/>
        <v>128542</v>
      </c>
      <c r="FD28" s="23">
        <v>252210.27452225002</v>
      </c>
      <c r="FE28" s="21">
        <v>79222</v>
      </c>
      <c r="FF28" s="23">
        <v>267736.65989999997</v>
      </c>
      <c r="FG28" s="24">
        <v>106.15612722644263</v>
      </c>
    </row>
    <row r="29" spans="1:163" s="10" customFormat="1" ht="38.25" customHeight="1" thickBot="1" x14ac:dyDescent="0.35">
      <c r="A29" s="21">
        <v>18</v>
      </c>
      <c r="B29" s="22" t="s">
        <v>25</v>
      </c>
      <c r="C29" s="21">
        <v>24665</v>
      </c>
      <c r="D29" s="23">
        <v>24821.11</v>
      </c>
      <c r="E29" s="21">
        <v>21960</v>
      </c>
      <c r="F29" s="23">
        <v>15491.808999999999</v>
      </c>
      <c r="G29" s="24">
        <v>62.41384450574531</v>
      </c>
      <c r="H29" s="21">
        <v>4572</v>
      </c>
      <c r="I29" s="23">
        <v>6429.46</v>
      </c>
      <c r="J29" s="21">
        <v>406</v>
      </c>
      <c r="K29" s="23">
        <v>591.83850000000007</v>
      </c>
      <c r="L29" s="24">
        <v>9.2051043166922266</v>
      </c>
      <c r="M29" s="21">
        <v>1699</v>
      </c>
      <c r="N29" s="23">
        <v>4065.97</v>
      </c>
      <c r="O29" s="21">
        <v>7104</v>
      </c>
      <c r="P29" s="23">
        <v>4603.4768000000004</v>
      </c>
      <c r="Q29" s="24">
        <v>113.21964500475903</v>
      </c>
      <c r="R29" s="21">
        <v>638</v>
      </c>
      <c r="S29" s="23">
        <v>1582.51</v>
      </c>
      <c r="T29" s="21">
        <v>1</v>
      </c>
      <c r="U29" s="23">
        <v>0.42</v>
      </c>
      <c r="V29" s="24">
        <v>2.6540116650131753E-2</v>
      </c>
      <c r="W29" s="21">
        <v>18</v>
      </c>
      <c r="X29" s="22" t="s">
        <v>25</v>
      </c>
      <c r="Y29" s="21">
        <v>150</v>
      </c>
      <c r="Z29" s="23">
        <v>1124.04</v>
      </c>
      <c r="AA29" s="21">
        <v>115</v>
      </c>
      <c r="AB29" s="23">
        <v>194.66549999999998</v>
      </c>
      <c r="AC29" s="24">
        <v>17.318378349524927</v>
      </c>
      <c r="AD29" s="22">
        <v>22</v>
      </c>
      <c r="AE29" s="23">
        <v>93.4</v>
      </c>
      <c r="AF29" s="21">
        <v>0</v>
      </c>
      <c r="AG29" s="22">
        <v>0</v>
      </c>
      <c r="AH29" s="24">
        <v>0</v>
      </c>
      <c r="AI29" s="21">
        <f t="shared" si="0"/>
        <v>30025</v>
      </c>
      <c r="AJ29" s="23">
        <v>33957.120000000003</v>
      </c>
      <c r="AK29" s="21">
        <v>22482</v>
      </c>
      <c r="AL29" s="23">
        <v>16278.733</v>
      </c>
      <c r="AM29" s="24">
        <v>47.939086118021784</v>
      </c>
      <c r="AN29" s="21">
        <v>18</v>
      </c>
      <c r="AO29" s="22" t="s">
        <v>25</v>
      </c>
      <c r="AP29" s="21">
        <v>24541</v>
      </c>
      <c r="AQ29" s="23">
        <v>19475.73</v>
      </c>
      <c r="AR29" s="21">
        <v>20624</v>
      </c>
      <c r="AS29" s="23">
        <v>14654.543630100003</v>
      </c>
      <c r="AT29" s="24">
        <v>75.245157075498597</v>
      </c>
      <c r="AU29" s="22">
        <v>1725</v>
      </c>
      <c r="AV29" s="23">
        <v>16604.96</v>
      </c>
      <c r="AW29" s="21">
        <v>5267</v>
      </c>
      <c r="AX29" s="23">
        <v>21484.182000000001</v>
      </c>
      <c r="AY29" s="24">
        <v>129.38412377988266</v>
      </c>
      <c r="AZ29" s="21">
        <v>31</v>
      </c>
      <c r="BA29" s="23">
        <v>2338.0500000000002</v>
      </c>
      <c r="BB29" s="21">
        <v>78</v>
      </c>
      <c r="BC29" s="23">
        <v>1349.6310000000001</v>
      </c>
      <c r="BD29" s="24">
        <v>57.724642330146914</v>
      </c>
      <c r="BE29" s="21">
        <v>18</v>
      </c>
      <c r="BF29" s="22" t="s">
        <v>25</v>
      </c>
      <c r="BG29" s="21">
        <v>0</v>
      </c>
      <c r="BH29" s="23">
        <v>0</v>
      </c>
      <c r="BI29" s="21">
        <v>1</v>
      </c>
      <c r="BJ29" s="23">
        <v>8.25</v>
      </c>
      <c r="BK29" s="24" t="s">
        <v>44</v>
      </c>
      <c r="BL29" s="21">
        <v>0</v>
      </c>
      <c r="BM29" s="23">
        <v>0</v>
      </c>
      <c r="BN29" s="21">
        <v>9</v>
      </c>
      <c r="BO29" s="23">
        <v>27.895500000000002</v>
      </c>
      <c r="BP29" s="24" t="s">
        <v>44</v>
      </c>
      <c r="BQ29" s="21">
        <v>0</v>
      </c>
      <c r="BR29" s="23">
        <v>0</v>
      </c>
      <c r="BS29" s="21">
        <v>0</v>
      </c>
      <c r="BT29" s="23">
        <v>0</v>
      </c>
      <c r="BU29" s="24" t="s">
        <v>44</v>
      </c>
      <c r="BV29" s="21">
        <v>18</v>
      </c>
      <c r="BW29" s="22" t="s">
        <v>25</v>
      </c>
      <c r="BX29" s="21">
        <f t="shared" si="1"/>
        <v>1756</v>
      </c>
      <c r="BY29" s="23">
        <v>18943.009999999998</v>
      </c>
      <c r="BZ29" s="21">
        <v>5355</v>
      </c>
      <c r="CA29" s="23">
        <v>22869.958500000001</v>
      </c>
      <c r="CB29" s="24">
        <v>120.73033007953859</v>
      </c>
      <c r="CC29" s="21">
        <v>0</v>
      </c>
      <c r="CD29" s="23">
        <v>0</v>
      </c>
      <c r="CE29" s="21">
        <v>0</v>
      </c>
      <c r="CF29" s="23">
        <v>0</v>
      </c>
      <c r="CG29" s="24" t="s">
        <v>44</v>
      </c>
      <c r="CH29" s="21">
        <v>126</v>
      </c>
      <c r="CI29" s="23">
        <v>675.33</v>
      </c>
      <c r="CJ29" s="21">
        <v>106</v>
      </c>
      <c r="CK29" s="23">
        <v>114.2148</v>
      </c>
      <c r="CL29" s="24">
        <v>16.912442805739413</v>
      </c>
      <c r="CM29" s="21">
        <v>18</v>
      </c>
      <c r="CN29" s="22" t="s">
        <v>25</v>
      </c>
      <c r="CO29" s="21">
        <v>743</v>
      </c>
      <c r="CP29" s="23">
        <v>8548.66</v>
      </c>
      <c r="CQ29" s="21">
        <v>225</v>
      </c>
      <c r="CR29" s="23">
        <v>1425.5060000000001</v>
      </c>
      <c r="CS29" s="24">
        <v>16.675198218200279</v>
      </c>
      <c r="CT29" s="21">
        <v>43</v>
      </c>
      <c r="CU29" s="23">
        <v>597.94000000000005</v>
      </c>
      <c r="CV29" s="21">
        <v>0</v>
      </c>
      <c r="CW29" s="23">
        <v>0</v>
      </c>
      <c r="CX29" s="24">
        <v>0</v>
      </c>
      <c r="CY29" s="21">
        <v>175</v>
      </c>
      <c r="CZ29" s="23">
        <v>23.13</v>
      </c>
      <c r="DA29" s="21">
        <v>2</v>
      </c>
      <c r="DB29" s="23">
        <v>2.7181999999999999</v>
      </c>
      <c r="DC29" s="24">
        <v>11.751837440553393</v>
      </c>
      <c r="DD29" s="21">
        <v>18</v>
      </c>
      <c r="DE29" s="22" t="s">
        <v>25</v>
      </c>
      <c r="DF29" s="21">
        <v>2220</v>
      </c>
      <c r="DG29" s="23">
        <v>2110.37</v>
      </c>
      <c r="DH29" s="21">
        <v>959</v>
      </c>
      <c r="DI29" s="23">
        <v>3098.3695000000002</v>
      </c>
      <c r="DJ29" s="24">
        <v>146.81641134019154</v>
      </c>
      <c r="DK29" s="21">
        <v>0</v>
      </c>
      <c r="DL29" s="23">
        <v>0</v>
      </c>
      <c r="DM29" s="21">
        <v>0</v>
      </c>
      <c r="DN29" s="22">
        <v>0</v>
      </c>
      <c r="DO29" s="24" t="s">
        <v>44</v>
      </c>
      <c r="DP29" s="21">
        <f t="shared" si="2"/>
        <v>35088</v>
      </c>
      <c r="DQ29" s="22">
        <v>64855.56</v>
      </c>
      <c r="DR29" s="21">
        <v>29129</v>
      </c>
      <c r="DS29" s="22">
        <v>43789.5</v>
      </c>
      <c r="DT29" s="24">
        <v>67.518498028542197</v>
      </c>
      <c r="DU29" s="21">
        <v>18</v>
      </c>
      <c r="DV29" s="22" t="s">
        <v>25</v>
      </c>
      <c r="DW29" s="21">
        <v>0</v>
      </c>
      <c r="DX29" s="22">
        <v>0</v>
      </c>
      <c r="DY29" s="21">
        <v>16</v>
      </c>
      <c r="DZ29" s="23">
        <v>43.747199999999999</v>
      </c>
      <c r="EA29" s="24" t="s">
        <v>44</v>
      </c>
      <c r="EB29" s="21">
        <v>0</v>
      </c>
      <c r="EC29" s="23">
        <v>0</v>
      </c>
      <c r="ED29" s="21">
        <v>4</v>
      </c>
      <c r="EE29" s="23">
        <v>44.810699999999997</v>
      </c>
      <c r="EF29" s="24" t="s">
        <v>44</v>
      </c>
      <c r="EG29" s="21">
        <v>57</v>
      </c>
      <c r="EH29" s="23">
        <v>1919.37</v>
      </c>
      <c r="EI29" s="21">
        <v>388</v>
      </c>
      <c r="EJ29" s="23">
        <v>5006.8714999999993</v>
      </c>
      <c r="EK29" s="24">
        <v>260.86015202905116</v>
      </c>
      <c r="EL29" s="21">
        <v>5867</v>
      </c>
      <c r="EM29" s="23">
        <v>18202.82</v>
      </c>
      <c r="EN29" s="21">
        <v>10122</v>
      </c>
      <c r="EO29" s="23">
        <v>31609.683899999996</v>
      </c>
      <c r="EP29" s="24">
        <v>173.65267524482468</v>
      </c>
      <c r="EQ29" s="21">
        <v>18</v>
      </c>
      <c r="ER29" s="22" t="s">
        <v>25</v>
      </c>
      <c r="ES29" s="21">
        <v>2783</v>
      </c>
      <c r="ET29" s="23">
        <v>4671.18</v>
      </c>
      <c r="EU29" s="21">
        <v>5062</v>
      </c>
      <c r="EV29" s="23">
        <v>21203.222099999999</v>
      </c>
      <c r="EW29" s="24">
        <v>453.91575790271406</v>
      </c>
      <c r="EX29" s="21">
        <f t="shared" si="3"/>
        <v>8707</v>
      </c>
      <c r="EY29" s="23">
        <v>24793.37</v>
      </c>
      <c r="EZ29" s="21">
        <v>15592</v>
      </c>
      <c r="FA29" s="23">
        <v>57908.335400000011</v>
      </c>
      <c r="FB29" s="24">
        <v>233.56379306241956</v>
      </c>
      <c r="FC29" s="21">
        <f t="shared" si="4"/>
        <v>43795</v>
      </c>
      <c r="FD29" s="23">
        <v>89648.93</v>
      </c>
      <c r="FE29" s="21">
        <v>44721</v>
      </c>
      <c r="FF29" s="23">
        <v>101697.8354</v>
      </c>
      <c r="FG29" s="24">
        <v>113.44009950815924</v>
      </c>
    </row>
    <row r="30" spans="1:163" s="10" customFormat="1" ht="38.25" customHeight="1" thickBot="1" x14ac:dyDescent="0.35">
      <c r="A30" s="21">
        <v>19</v>
      </c>
      <c r="B30" s="22" t="s">
        <v>26</v>
      </c>
      <c r="C30" s="21">
        <v>17375</v>
      </c>
      <c r="D30" s="23">
        <v>20636.32</v>
      </c>
      <c r="E30" s="21">
        <v>13591</v>
      </c>
      <c r="F30" s="23">
        <v>12761.458999999999</v>
      </c>
      <c r="G30" s="24">
        <v>61.839799925568116</v>
      </c>
      <c r="H30" s="21">
        <v>6784</v>
      </c>
      <c r="I30" s="23">
        <v>10219.19</v>
      </c>
      <c r="J30" s="21">
        <v>208</v>
      </c>
      <c r="K30" s="23">
        <v>237.0864</v>
      </c>
      <c r="L30" s="24">
        <v>2.3200116643295599</v>
      </c>
      <c r="M30" s="21">
        <v>2083</v>
      </c>
      <c r="N30" s="23">
        <v>2751.11</v>
      </c>
      <c r="O30" s="21">
        <v>5894</v>
      </c>
      <c r="P30" s="23">
        <v>4787.6318000000001</v>
      </c>
      <c r="Q30" s="24">
        <v>174.02545881480566</v>
      </c>
      <c r="R30" s="21">
        <v>46</v>
      </c>
      <c r="S30" s="23">
        <v>128.71</v>
      </c>
      <c r="T30" s="21">
        <v>0</v>
      </c>
      <c r="U30" s="23">
        <v>0</v>
      </c>
      <c r="V30" s="24">
        <v>0</v>
      </c>
      <c r="W30" s="21">
        <v>19</v>
      </c>
      <c r="X30" s="22" t="s">
        <v>26</v>
      </c>
      <c r="Y30" s="21">
        <v>119</v>
      </c>
      <c r="Z30" s="23">
        <v>315.25</v>
      </c>
      <c r="AA30" s="21">
        <v>18</v>
      </c>
      <c r="AB30" s="23">
        <v>47.560900000000004</v>
      </c>
      <c r="AC30" s="24">
        <v>15.086724821570183</v>
      </c>
      <c r="AD30" s="22">
        <v>5</v>
      </c>
      <c r="AE30" s="23">
        <v>23.4</v>
      </c>
      <c r="AF30" s="21">
        <v>0</v>
      </c>
      <c r="AG30" s="22">
        <v>0</v>
      </c>
      <c r="AH30" s="24">
        <v>0</v>
      </c>
      <c r="AI30" s="21">
        <f t="shared" si="0"/>
        <v>24324</v>
      </c>
      <c r="AJ30" s="23">
        <v>31299.47</v>
      </c>
      <c r="AK30" s="21">
        <v>13817</v>
      </c>
      <c r="AL30" s="23">
        <v>13046.106300000001</v>
      </c>
      <c r="AM30" s="24">
        <v>41.681556588657891</v>
      </c>
      <c r="AN30" s="21">
        <v>19</v>
      </c>
      <c r="AO30" s="22" t="s">
        <v>26</v>
      </c>
      <c r="AP30" s="21">
        <v>17375</v>
      </c>
      <c r="AQ30" s="23">
        <v>20636.32</v>
      </c>
      <c r="AR30" s="21">
        <v>11669</v>
      </c>
      <c r="AS30" s="23">
        <v>10860.227991100001</v>
      </c>
      <c r="AT30" s="24">
        <v>52.626766744749062</v>
      </c>
      <c r="AU30" s="22">
        <v>4456</v>
      </c>
      <c r="AV30" s="23">
        <v>10765.72</v>
      </c>
      <c r="AW30" s="21">
        <v>2565</v>
      </c>
      <c r="AX30" s="23">
        <v>12589.17</v>
      </c>
      <c r="AY30" s="24">
        <v>116.93755735798443</v>
      </c>
      <c r="AZ30" s="21">
        <v>626</v>
      </c>
      <c r="BA30" s="23">
        <v>6080.78</v>
      </c>
      <c r="BB30" s="21">
        <v>102</v>
      </c>
      <c r="BC30" s="23">
        <v>839.92719999999997</v>
      </c>
      <c r="BD30" s="24">
        <v>13.812820065846815</v>
      </c>
      <c r="BE30" s="21">
        <v>19</v>
      </c>
      <c r="BF30" s="22" t="s">
        <v>26</v>
      </c>
      <c r="BG30" s="21">
        <v>21</v>
      </c>
      <c r="BH30" s="23">
        <v>976.16</v>
      </c>
      <c r="BI30" s="21">
        <v>2</v>
      </c>
      <c r="BJ30" s="23">
        <v>5.3754999999999997</v>
      </c>
      <c r="BK30" s="24">
        <v>0.55067816751352239</v>
      </c>
      <c r="BL30" s="21">
        <v>221</v>
      </c>
      <c r="BM30" s="23">
        <v>398.78</v>
      </c>
      <c r="BN30" s="21">
        <v>22</v>
      </c>
      <c r="BO30" s="23">
        <v>68.103000000000009</v>
      </c>
      <c r="BP30" s="24">
        <v>17.077837404082455</v>
      </c>
      <c r="BQ30" s="21">
        <v>11</v>
      </c>
      <c r="BR30" s="23">
        <v>89.5</v>
      </c>
      <c r="BS30" s="21">
        <v>0</v>
      </c>
      <c r="BT30" s="23">
        <v>0</v>
      </c>
      <c r="BU30" s="24">
        <v>0</v>
      </c>
      <c r="BV30" s="21">
        <v>19</v>
      </c>
      <c r="BW30" s="22" t="s">
        <v>26</v>
      </c>
      <c r="BX30" s="21">
        <f t="shared" si="1"/>
        <v>5324</v>
      </c>
      <c r="BY30" s="23">
        <v>18221.439999999999</v>
      </c>
      <c r="BZ30" s="21">
        <v>2691</v>
      </c>
      <c r="CA30" s="23">
        <v>13502.575700000001</v>
      </c>
      <c r="CB30" s="24">
        <v>74.102681785852283</v>
      </c>
      <c r="CC30" s="21">
        <v>0</v>
      </c>
      <c r="CD30" s="23">
        <v>0</v>
      </c>
      <c r="CE30" s="21">
        <v>0</v>
      </c>
      <c r="CF30" s="23">
        <v>0</v>
      </c>
      <c r="CG30" s="24" t="s">
        <v>44</v>
      </c>
      <c r="CH30" s="21">
        <v>118</v>
      </c>
      <c r="CI30" s="23">
        <v>437.2</v>
      </c>
      <c r="CJ30" s="21">
        <v>53</v>
      </c>
      <c r="CK30" s="23">
        <v>50.474600000000002</v>
      </c>
      <c r="CL30" s="24">
        <v>11.544967978042086</v>
      </c>
      <c r="CM30" s="21">
        <v>19</v>
      </c>
      <c r="CN30" s="22" t="s">
        <v>26</v>
      </c>
      <c r="CO30" s="21">
        <v>382</v>
      </c>
      <c r="CP30" s="23">
        <v>4518.3599999999997</v>
      </c>
      <c r="CQ30" s="21">
        <v>106</v>
      </c>
      <c r="CR30" s="23">
        <v>833.70729999999992</v>
      </c>
      <c r="CS30" s="24">
        <v>18.451546578847193</v>
      </c>
      <c r="CT30" s="21">
        <v>29</v>
      </c>
      <c r="CU30" s="23">
        <v>334.41</v>
      </c>
      <c r="CV30" s="21">
        <v>0</v>
      </c>
      <c r="CW30" s="23">
        <v>0</v>
      </c>
      <c r="CX30" s="24">
        <v>0</v>
      </c>
      <c r="CY30" s="21">
        <v>357</v>
      </c>
      <c r="CZ30" s="23">
        <v>59.77</v>
      </c>
      <c r="DA30" s="21">
        <v>13</v>
      </c>
      <c r="DB30" s="23">
        <v>13.188499999999999</v>
      </c>
      <c r="DC30" s="24">
        <v>22.065417433495064</v>
      </c>
      <c r="DD30" s="21">
        <v>19</v>
      </c>
      <c r="DE30" s="22" t="s">
        <v>26</v>
      </c>
      <c r="DF30" s="21">
        <v>701</v>
      </c>
      <c r="DG30" s="23">
        <v>267.75</v>
      </c>
      <c r="DH30" s="21">
        <v>543</v>
      </c>
      <c r="DI30" s="23">
        <v>949.32500000000005</v>
      </c>
      <c r="DJ30" s="24">
        <v>354.55648926237166</v>
      </c>
      <c r="DK30" s="21">
        <v>14</v>
      </c>
      <c r="DL30" s="23">
        <v>97</v>
      </c>
      <c r="DM30" s="21">
        <v>0</v>
      </c>
      <c r="DN30" s="22">
        <v>0</v>
      </c>
      <c r="DO30" s="24">
        <v>0</v>
      </c>
      <c r="DP30" s="21">
        <f t="shared" si="2"/>
        <v>31235</v>
      </c>
      <c r="DQ30" s="22">
        <v>55138.400000000001</v>
      </c>
      <c r="DR30" s="21">
        <v>17223</v>
      </c>
      <c r="DS30" s="22">
        <v>28395.377400000001</v>
      </c>
      <c r="DT30" s="24">
        <v>51.498370282779341</v>
      </c>
      <c r="DU30" s="21">
        <v>19</v>
      </c>
      <c r="DV30" s="22" t="s">
        <v>26</v>
      </c>
      <c r="DW30" s="21">
        <v>0</v>
      </c>
      <c r="DX30" s="22">
        <v>0</v>
      </c>
      <c r="DY30" s="21">
        <v>2</v>
      </c>
      <c r="DZ30" s="23">
        <v>5.8879999999999999</v>
      </c>
      <c r="EA30" s="24" t="s">
        <v>44</v>
      </c>
      <c r="EB30" s="21">
        <v>0</v>
      </c>
      <c r="EC30" s="23">
        <v>0</v>
      </c>
      <c r="ED30" s="21">
        <v>1</v>
      </c>
      <c r="EE30" s="23">
        <v>4.3767000000000005</v>
      </c>
      <c r="EF30" s="24" t="s">
        <v>44</v>
      </c>
      <c r="EG30" s="21">
        <v>12</v>
      </c>
      <c r="EH30" s="23">
        <v>410.9</v>
      </c>
      <c r="EI30" s="21">
        <v>164</v>
      </c>
      <c r="EJ30" s="23">
        <v>1946.6498999999999</v>
      </c>
      <c r="EK30" s="24">
        <v>473.7527135556096</v>
      </c>
      <c r="EL30" s="21">
        <v>255</v>
      </c>
      <c r="EM30" s="23">
        <v>487.95</v>
      </c>
      <c r="EN30" s="21">
        <v>5165</v>
      </c>
      <c r="EO30" s="23">
        <v>16740.091100000001</v>
      </c>
      <c r="EP30" s="24">
        <v>3430.6980428322577</v>
      </c>
      <c r="EQ30" s="21">
        <v>19</v>
      </c>
      <c r="ER30" s="22" t="s">
        <v>26</v>
      </c>
      <c r="ES30" s="21">
        <v>1555</v>
      </c>
      <c r="ET30" s="23">
        <v>10898.05</v>
      </c>
      <c r="EU30" s="21">
        <v>2485</v>
      </c>
      <c r="EV30" s="23">
        <v>15830.820600000001</v>
      </c>
      <c r="EW30" s="24">
        <v>145.26287363335643</v>
      </c>
      <c r="EX30" s="21">
        <f t="shared" si="3"/>
        <v>1822</v>
      </c>
      <c r="EY30" s="23">
        <v>11796.9</v>
      </c>
      <c r="EZ30" s="21">
        <v>7817</v>
      </c>
      <c r="FA30" s="23">
        <v>34527.826300000001</v>
      </c>
      <c r="FB30" s="24">
        <v>292.68558943451251</v>
      </c>
      <c r="FC30" s="21">
        <f t="shared" si="4"/>
        <v>33057</v>
      </c>
      <c r="FD30" s="23">
        <v>66935.3</v>
      </c>
      <c r="FE30" s="21">
        <v>25040</v>
      </c>
      <c r="FF30" s="23">
        <v>62923.203699999998</v>
      </c>
      <c r="FG30" s="24">
        <v>94.006008339396402</v>
      </c>
    </row>
    <row r="31" spans="1:163" s="10" customFormat="1" ht="38.25" customHeight="1" thickBot="1" x14ac:dyDescent="0.35">
      <c r="A31" s="21">
        <v>20</v>
      </c>
      <c r="B31" s="22" t="s">
        <v>27</v>
      </c>
      <c r="C31" s="21">
        <v>6009</v>
      </c>
      <c r="D31" s="23">
        <v>17500.55</v>
      </c>
      <c r="E31" s="21">
        <v>16436</v>
      </c>
      <c r="F31" s="23">
        <v>13185.521299999999</v>
      </c>
      <c r="G31" s="24">
        <v>75.343468062432322</v>
      </c>
      <c r="H31" s="21">
        <v>1753</v>
      </c>
      <c r="I31" s="23">
        <v>6530.39</v>
      </c>
      <c r="J31" s="21">
        <v>266</v>
      </c>
      <c r="K31" s="23">
        <v>238.8689</v>
      </c>
      <c r="L31" s="24">
        <v>3.6578045109097617</v>
      </c>
      <c r="M31" s="21">
        <v>1927</v>
      </c>
      <c r="N31" s="23">
        <v>1879.15</v>
      </c>
      <c r="O31" s="21">
        <v>8519</v>
      </c>
      <c r="P31" s="23">
        <v>5378.5012999999999</v>
      </c>
      <c r="Q31" s="24">
        <v>286.21990261554424</v>
      </c>
      <c r="R31" s="21">
        <v>329</v>
      </c>
      <c r="S31" s="23">
        <v>352.33</v>
      </c>
      <c r="T31" s="21">
        <v>0</v>
      </c>
      <c r="U31" s="23">
        <v>0</v>
      </c>
      <c r="V31" s="24">
        <v>0</v>
      </c>
      <c r="W31" s="21">
        <v>20</v>
      </c>
      <c r="X31" s="22" t="s">
        <v>27</v>
      </c>
      <c r="Y31" s="21">
        <v>67</v>
      </c>
      <c r="Z31" s="23">
        <v>1025.8699999999999</v>
      </c>
      <c r="AA31" s="21">
        <v>27</v>
      </c>
      <c r="AB31" s="23">
        <v>66.618499999999997</v>
      </c>
      <c r="AC31" s="24">
        <v>6.4938539970951492</v>
      </c>
      <c r="AD31" s="22">
        <v>6</v>
      </c>
      <c r="AE31" s="23">
        <v>60</v>
      </c>
      <c r="AF31" s="21">
        <v>0</v>
      </c>
      <c r="AG31" s="22">
        <v>0</v>
      </c>
      <c r="AH31" s="24">
        <v>0</v>
      </c>
      <c r="AI31" s="21">
        <f t="shared" si="0"/>
        <v>8158</v>
      </c>
      <c r="AJ31" s="23">
        <v>25409.14</v>
      </c>
      <c r="AK31" s="21">
        <v>16729</v>
      </c>
      <c r="AL31" s="23">
        <v>13491.0087</v>
      </c>
      <c r="AM31" s="24">
        <v>53.095101605170427</v>
      </c>
      <c r="AN31" s="21">
        <v>20</v>
      </c>
      <c r="AO31" s="22" t="s">
        <v>27</v>
      </c>
      <c r="AP31" s="21">
        <v>6830</v>
      </c>
      <c r="AQ31" s="23">
        <v>14188.87</v>
      </c>
      <c r="AR31" s="21">
        <v>15215</v>
      </c>
      <c r="AS31" s="23">
        <v>12134.533519999999</v>
      </c>
      <c r="AT31" s="24">
        <v>85.52149339588</v>
      </c>
      <c r="AU31" s="22">
        <v>2273</v>
      </c>
      <c r="AV31" s="23">
        <v>4065.8794999999996</v>
      </c>
      <c r="AW31" s="21">
        <v>3047</v>
      </c>
      <c r="AX31" s="23">
        <v>15771.996399999996</v>
      </c>
      <c r="AY31" s="24">
        <v>387.91106327671537</v>
      </c>
      <c r="AZ31" s="21">
        <v>501</v>
      </c>
      <c r="BA31" s="23">
        <v>3262.8604999999998</v>
      </c>
      <c r="BB31" s="21">
        <v>30</v>
      </c>
      <c r="BC31" s="23">
        <v>1482.2516000000001</v>
      </c>
      <c r="BD31" s="24">
        <v>45.427979529005306</v>
      </c>
      <c r="BE31" s="21">
        <v>20</v>
      </c>
      <c r="BF31" s="22" t="s">
        <v>27</v>
      </c>
      <c r="BG31" s="21">
        <v>8</v>
      </c>
      <c r="BH31" s="23">
        <v>1089.7635</v>
      </c>
      <c r="BI31" s="21">
        <v>1</v>
      </c>
      <c r="BJ31" s="23">
        <v>60</v>
      </c>
      <c r="BK31" s="24">
        <v>5.5057817590697429</v>
      </c>
      <c r="BL31" s="21">
        <v>171</v>
      </c>
      <c r="BM31" s="23">
        <v>382.38550000000004</v>
      </c>
      <c r="BN31" s="21">
        <v>22</v>
      </c>
      <c r="BO31" s="23">
        <v>74.938000000000002</v>
      </c>
      <c r="BP31" s="24">
        <v>19.597500428232763</v>
      </c>
      <c r="BQ31" s="21">
        <v>6</v>
      </c>
      <c r="BR31" s="23">
        <v>51</v>
      </c>
      <c r="BS31" s="21">
        <v>0</v>
      </c>
      <c r="BT31" s="23">
        <v>0</v>
      </c>
      <c r="BU31" s="24">
        <v>0</v>
      </c>
      <c r="BV31" s="21">
        <v>20</v>
      </c>
      <c r="BW31" s="22" t="s">
        <v>27</v>
      </c>
      <c r="BX31" s="21">
        <f t="shared" si="1"/>
        <v>2953</v>
      </c>
      <c r="BY31" s="23">
        <v>8800.8889999999992</v>
      </c>
      <c r="BZ31" s="21">
        <v>3100</v>
      </c>
      <c r="CA31" s="23">
        <v>17389.185999999998</v>
      </c>
      <c r="CB31" s="24">
        <v>197.58442584607076</v>
      </c>
      <c r="CC31" s="21">
        <v>0</v>
      </c>
      <c r="CD31" s="23">
        <v>0</v>
      </c>
      <c r="CE31" s="21">
        <v>0</v>
      </c>
      <c r="CF31" s="23">
        <v>0</v>
      </c>
      <c r="CG31" s="24" t="s">
        <v>44</v>
      </c>
      <c r="CH31" s="21">
        <v>177</v>
      </c>
      <c r="CI31" s="23">
        <v>763.57</v>
      </c>
      <c r="CJ31" s="21">
        <v>44</v>
      </c>
      <c r="CK31" s="23">
        <v>51.414399999999993</v>
      </c>
      <c r="CL31" s="24">
        <v>6.7334232617834635</v>
      </c>
      <c r="CM31" s="21">
        <v>20</v>
      </c>
      <c r="CN31" s="22" t="s">
        <v>27</v>
      </c>
      <c r="CO31" s="21">
        <v>227</v>
      </c>
      <c r="CP31" s="23">
        <v>1448.36</v>
      </c>
      <c r="CQ31" s="21">
        <v>93</v>
      </c>
      <c r="CR31" s="23">
        <v>642.97410000000002</v>
      </c>
      <c r="CS31" s="24">
        <v>44.393251677759679</v>
      </c>
      <c r="CT31" s="21">
        <v>174</v>
      </c>
      <c r="CU31" s="23">
        <v>96.93</v>
      </c>
      <c r="CV31" s="21">
        <v>0</v>
      </c>
      <c r="CW31" s="23">
        <v>0</v>
      </c>
      <c r="CX31" s="24">
        <v>0</v>
      </c>
      <c r="CY31" s="21">
        <v>85</v>
      </c>
      <c r="CZ31" s="23">
        <v>43.41</v>
      </c>
      <c r="DA31" s="21">
        <v>4</v>
      </c>
      <c r="DB31" s="23">
        <v>7.53</v>
      </c>
      <c r="DC31" s="24">
        <v>17.34623358673117</v>
      </c>
      <c r="DD31" s="21">
        <v>20</v>
      </c>
      <c r="DE31" s="22" t="s">
        <v>27</v>
      </c>
      <c r="DF31" s="21">
        <v>1960</v>
      </c>
      <c r="DG31" s="23">
        <v>398.02</v>
      </c>
      <c r="DH31" s="21">
        <v>796</v>
      </c>
      <c r="DI31" s="23">
        <v>1699.5554999999999</v>
      </c>
      <c r="DJ31" s="24">
        <v>427.00253756092661</v>
      </c>
      <c r="DK31" s="21">
        <v>8</v>
      </c>
      <c r="DL31" s="23">
        <v>70</v>
      </c>
      <c r="DM31" s="21">
        <v>0</v>
      </c>
      <c r="DN31" s="22">
        <v>0</v>
      </c>
      <c r="DO31" s="24">
        <v>0</v>
      </c>
      <c r="DP31" s="21">
        <f t="shared" si="2"/>
        <v>13734</v>
      </c>
      <c r="DQ31" s="22">
        <v>36960.318999999996</v>
      </c>
      <c r="DR31" s="21">
        <v>20766</v>
      </c>
      <c r="DS31" s="22">
        <v>33281.668699999995</v>
      </c>
      <c r="DT31" s="24">
        <v>90.047027732634007</v>
      </c>
      <c r="DU31" s="21">
        <v>20</v>
      </c>
      <c r="DV31" s="22" t="s">
        <v>27</v>
      </c>
      <c r="DW31" s="21">
        <v>0</v>
      </c>
      <c r="DX31" s="22">
        <v>0</v>
      </c>
      <c r="DY31" s="21">
        <v>0</v>
      </c>
      <c r="DZ31" s="23">
        <v>0</v>
      </c>
      <c r="EA31" s="24" t="s">
        <v>44</v>
      </c>
      <c r="EB31" s="21">
        <v>25</v>
      </c>
      <c r="EC31" s="23">
        <v>89.06</v>
      </c>
      <c r="ED31" s="21">
        <v>4</v>
      </c>
      <c r="EE31" s="23">
        <v>37.332500000000003</v>
      </c>
      <c r="EF31" s="24">
        <v>41.918369638445995</v>
      </c>
      <c r="EG31" s="21">
        <v>72</v>
      </c>
      <c r="EH31" s="23">
        <v>292.01</v>
      </c>
      <c r="EI31" s="21">
        <v>305</v>
      </c>
      <c r="EJ31" s="23">
        <v>4853.3962000000001</v>
      </c>
      <c r="EK31" s="24">
        <v>1662.0650662648541</v>
      </c>
      <c r="EL31" s="21">
        <v>1447</v>
      </c>
      <c r="EM31" s="23">
        <v>1106.0340000000001</v>
      </c>
      <c r="EN31" s="21">
        <v>5904</v>
      </c>
      <c r="EO31" s="23">
        <v>19094.764300000003</v>
      </c>
      <c r="EP31" s="24">
        <v>1726.4174790286738</v>
      </c>
      <c r="EQ31" s="21">
        <v>20</v>
      </c>
      <c r="ER31" s="22" t="s">
        <v>27</v>
      </c>
      <c r="ES31" s="21">
        <v>955</v>
      </c>
      <c r="ET31" s="23">
        <v>3385.88</v>
      </c>
      <c r="EU31" s="21">
        <v>2212</v>
      </c>
      <c r="EV31" s="23">
        <v>12260.271200000001</v>
      </c>
      <c r="EW31" s="24">
        <v>362.0999917303626</v>
      </c>
      <c r="EX31" s="21">
        <f t="shared" si="3"/>
        <v>2499</v>
      </c>
      <c r="EY31" s="23">
        <v>4872.9839999999995</v>
      </c>
      <c r="EZ31" s="21">
        <v>8425</v>
      </c>
      <c r="FA31" s="23">
        <v>36245.764199999998</v>
      </c>
      <c r="FB31" s="24">
        <v>743.81044961362488</v>
      </c>
      <c r="FC31" s="21">
        <f t="shared" si="4"/>
        <v>16233</v>
      </c>
      <c r="FD31" s="23">
        <v>41833.303</v>
      </c>
      <c r="FE31" s="21">
        <v>29191</v>
      </c>
      <c r="FF31" s="23">
        <v>69527.4329</v>
      </c>
      <c r="FG31" s="24">
        <v>166.20115533310863</v>
      </c>
    </row>
    <row r="32" spans="1:163" s="11" customFormat="1" ht="36" customHeight="1" thickBot="1" x14ac:dyDescent="0.35">
      <c r="A32" s="55" t="s">
        <v>28</v>
      </c>
      <c r="B32" s="55"/>
      <c r="C32" s="32">
        <f>SUM(C22:C31)</f>
        <v>308717</v>
      </c>
      <c r="D32" s="27">
        <v>573593.305499351</v>
      </c>
      <c r="E32" s="26">
        <v>235323</v>
      </c>
      <c r="F32" s="27">
        <v>194663.7647</v>
      </c>
      <c r="G32" s="24">
        <v>33.937593558650811</v>
      </c>
      <c r="H32" s="32">
        <f>SUM(H22:H31)</f>
        <v>65705</v>
      </c>
      <c r="I32" s="27">
        <v>111073.74570000001</v>
      </c>
      <c r="J32" s="26">
        <v>22060</v>
      </c>
      <c r="K32" s="27">
        <v>33447.964700000004</v>
      </c>
      <c r="L32" s="24">
        <v>30.113294990825178</v>
      </c>
      <c r="M32" s="32">
        <f>SUM(M22:M31)</f>
        <v>52191</v>
      </c>
      <c r="N32" s="27">
        <v>121993.2568</v>
      </c>
      <c r="O32" s="26">
        <v>73824</v>
      </c>
      <c r="P32" s="27">
        <v>80646.643300000011</v>
      </c>
      <c r="Q32" s="24">
        <v>66.107459883799095</v>
      </c>
      <c r="R32" s="32">
        <f>SUM(R22:R31)</f>
        <v>47269</v>
      </c>
      <c r="S32" s="27">
        <v>31993.740999999998</v>
      </c>
      <c r="T32" s="26">
        <v>105</v>
      </c>
      <c r="U32" s="27">
        <v>2206.1628000000005</v>
      </c>
      <c r="V32" s="24">
        <v>6.8956074877270543</v>
      </c>
      <c r="W32" s="55" t="s">
        <v>28</v>
      </c>
      <c r="X32" s="55"/>
      <c r="Y32" s="32">
        <f>SUM(Y22:Y31)</f>
        <v>22371</v>
      </c>
      <c r="Z32" s="27">
        <v>111400.36104999996</v>
      </c>
      <c r="AA32" s="26">
        <v>1217</v>
      </c>
      <c r="AB32" s="27">
        <v>45705.841999999997</v>
      </c>
      <c r="AC32" s="24">
        <v>41.028450508778683</v>
      </c>
      <c r="AD32" s="28">
        <f>SUM(AD22:AD31)</f>
        <v>890</v>
      </c>
      <c r="AE32" s="27">
        <v>3070.2290000000003</v>
      </c>
      <c r="AF32" s="26">
        <v>15</v>
      </c>
      <c r="AG32" s="28">
        <v>16.75</v>
      </c>
      <c r="AH32" s="24">
        <v>0.54556191085420658</v>
      </c>
      <c r="AI32" s="26">
        <f>SUM(AI22:AI31)</f>
        <v>444062</v>
      </c>
      <c r="AJ32" s="27">
        <v>828061.15324935107</v>
      </c>
      <c r="AK32" s="26">
        <v>258705</v>
      </c>
      <c r="AL32" s="27">
        <v>276023.73420000001</v>
      </c>
      <c r="AM32" s="24">
        <v>33.333737866686519</v>
      </c>
      <c r="AN32" s="55" t="s">
        <v>28</v>
      </c>
      <c r="AO32" s="55"/>
      <c r="AP32" s="32">
        <f>SUM(AP22:AP31)</f>
        <v>359426</v>
      </c>
      <c r="AQ32" s="27">
        <v>498939.79670000001</v>
      </c>
      <c r="AR32" s="26">
        <v>229571</v>
      </c>
      <c r="AS32" s="27">
        <v>181049.93478750001</v>
      </c>
      <c r="AT32" s="24">
        <v>36.286930003372895</v>
      </c>
      <c r="AU32" s="28">
        <f>SUM(AU22:AU31)</f>
        <v>47016</v>
      </c>
      <c r="AV32" s="27">
        <v>306235.43859999994</v>
      </c>
      <c r="AW32" s="26">
        <v>74096</v>
      </c>
      <c r="AX32" s="27">
        <v>509542.13299999991</v>
      </c>
      <c r="AY32" s="24">
        <v>166.38901602291565</v>
      </c>
      <c r="AZ32" s="32">
        <f>SUM(AZ22:AZ31)</f>
        <v>14803</v>
      </c>
      <c r="BA32" s="27">
        <v>208585.78152000002</v>
      </c>
      <c r="BB32" s="26">
        <v>3008</v>
      </c>
      <c r="BC32" s="27">
        <v>207036.72420000003</v>
      </c>
      <c r="BD32" s="24">
        <v>99.25735239060316</v>
      </c>
      <c r="BE32" s="55" t="s">
        <v>28</v>
      </c>
      <c r="BF32" s="55"/>
      <c r="BG32" s="32">
        <f>SUM(BG22:BG31)</f>
        <v>3256</v>
      </c>
      <c r="BH32" s="27">
        <v>98138.054300000018</v>
      </c>
      <c r="BI32" s="26">
        <v>580</v>
      </c>
      <c r="BJ32" s="27">
        <v>133115.5183</v>
      </c>
      <c r="BK32" s="24">
        <v>135.64108158602443</v>
      </c>
      <c r="BL32" s="32">
        <f>SUM(BL22:BL31)</f>
        <v>11423</v>
      </c>
      <c r="BM32" s="27">
        <v>48550.987499999996</v>
      </c>
      <c r="BN32" s="26">
        <v>220</v>
      </c>
      <c r="BO32" s="27">
        <v>1155.8929000000001</v>
      </c>
      <c r="BP32" s="24">
        <v>2.3807814413661519</v>
      </c>
      <c r="BQ32" s="32">
        <f>SUM(BQ22:BQ31)</f>
        <v>605</v>
      </c>
      <c r="BR32" s="27">
        <v>2695.0160000000001</v>
      </c>
      <c r="BS32" s="26">
        <v>0</v>
      </c>
      <c r="BT32" s="27">
        <v>0</v>
      </c>
      <c r="BU32" s="24">
        <v>0</v>
      </c>
      <c r="BV32" s="55" t="s">
        <v>28</v>
      </c>
      <c r="BW32" s="55"/>
      <c r="BX32" s="26">
        <f>SUM(BX22:BX31)</f>
        <v>76498</v>
      </c>
      <c r="BY32" s="27">
        <v>661510.26191999996</v>
      </c>
      <c r="BZ32" s="26">
        <v>77904</v>
      </c>
      <c r="CA32" s="27">
        <v>850850.26839999983</v>
      </c>
      <c r="CB32" s="24">
        <v>128.62238386604164</v>
      </c>
      <c r="CC32" s="32">
        <f>SUM(CC22:CC31)</f>
        <v>597</v>
      </c>
      <c r="CD32" s="27">
        <v>6561.2089999999989</v>
      </c>
      <c r="CE32" s="26">
        <v>0</v>
      </c>
      <c r="CF32" s="27">
        <v>0</v>
      </c>
      <c r="CG32" s="24">
        <v>0</v>
      </c>
      <c r="CH32" s="32">
        <f>SUM(CH22:CH31)</f>
        <v>8515</v>
      </c>
      <c r="CI32" s="27">
        <v>36858.161249999997</v>
      </c>
      <c r="CJ32" s="26">
        <v>2342</v>
      </c>
      <c r="CK32" s="27">
        <v>6638.4606999999996</v>
      </c>
      <c r="CL32" s="24">
        <v>18.010829826732063</v>
      </c>
      <c r="CM32" s="55" t="s">
        <v>28</v>
      </c>
      <c r="CN32" s="55"/>
      <c r="CO32" s="32">
        <f>SUM(CO22:CO31)</f>
        <v>20916</v>
      </c>
      <c r="CP32" s="27">
        <v>189541.00935499996</v>
      </c>
      <c r="CQ32" s="26">
        <v>3450</v>
      </c>
      <c r="CR32" s="27">
        <v>20364.015199999998</v>
      </c>
      <c r="CS32" s="24">
        <v>10.74385710474893</v>
      </c>
      <c r="CT32" s="32">
        <f>SUM(CT22:CT31)</f>
        <v>6566</v>
      </c>
      <c r="CU32" s="27">
        <v>16752.623335000004</v>
      </c>
      <c r="CV32" s="26">
        <v>5</v>
      </c>
      <c r="CW32" s="27">
        <v>22.042000000000002</v>
      </c>
      <c r="CX32" s="24">
        <v>0.13157342321395898</v>
      </c>
      <c r="CY32" s="32">
        <f>SUM(CY22:CY31)</f>
        <v>2762</v>
      </c>
      <c r="CZ32" s="27">
        <v>1771.0617735000001</v>
      </c>
      <c r="DA32" s="26">
        <v>347</v>
      </c>
      <c r="DB32" s="27">
        <v>467.3221999999999</v>
      </c>
      <c r="DC32" s="24">
        <v>26.386555624001211</v>
      </c>
      <c r="DD32" s="55" t="s">
        <v>28</v>
      </c>
      <c r="DE32" s="55"/>
      <c r="DF32" s="32">
        <f>SUM(DF22:DF31)</f>
        <v>73486</v>
      </c>
      <c r="DG32" s="27">
        <v>51230.488067249993</v>
      </c>
      <c r="DH32" s="26">
        <v>8188</v>
      </c>
      <c r="DI32" s="27">
        <v>62453.803799999994</v>
      </c>
      <c r="DJ32" s="24">
        <v>121.90749328411086</v>
      </c>
      <c r="DK32" s="32">
        <f>SUM(DK22:DK31)</f>
        <v>696</v>
      </c>
      <c r="DL32" s="27">
        <v>4066.3249999999998</v>
      </c>
      <c r="DM32" s="26">
        <v>1</v>
      </c>
      <c r="DN32" s="28">
        <v>62</v>
      </c>
      <c r="DO32" s="24">
        <v>1.52471826526409</v>
      </c>
      <c r="DP32" s="26">
        <f>SUM(DP22:DP31)</f>
        <v>633402</v>
      </c>
      <c r="DQ32" s="28">
        <v>1792285.9679501008</v>
      </c>
      <c r="DR32" s="26">
        <v>350941</v>
      </c>
      <c r="DS32" s="28">
        <v>1216819.6465000003</v>
      </c>
      <c r="DT32" s="24">
        <v>67.892047823803409</v>
      </c>
      <c r="DU32" s="55" t="s">
        <v>28</v>
      </c>
      <c r="DV32" s="55"/>
      <c r="DW32" s="26">
        <v>0</v>
      </c>
      <c r="DX32" s="28">
        <v>0</v>
      </c>
      <c r="DY32" s="26">
        <v>203</v>
      </c>
      <c r="DZ32" s="27">
        <v>38637.13689999999</v>
      </c>
      <c r="EA32" s="24" t="s">
        <v>44</v>
      </c>
      <c r="EB32" s="32">
        <f>SUM(EB22:EB31)</f>
        <v>612</v>
      </c>
      <c r="EC32" s="27">
        <v>11840.641945999998</v>
      </c>
      <c r="ED32" s="26">
        <v>489</v>
      </c>
      <c r="EE32" s="27">
        <v>4395.2951000000003</v>
      </c>
      <c r="EF32" s="24">
        <v>37.12041222127165</v>
      </c>
      <c r="EG32" s="32">
        <f>SUM(EG22:EG31)</f>
        <v>1478</v>
      </c>
      <c r="EH32" s="27">
        <v>46790.582710500013</v>
      </c>
      <c r="EI32" s="26">
        <v>6946</v>
      </c>
      <c r="EJ32" s="27">
        <v>104611.7785</v>
      </c>
      <c r="EK32" s="24">
        <v>223.57442981047691</v>
      </c>
      <c r="EL32" s="32">
        <f>SUM(EL22:EL31)</f>
        <v>59945</v>
      </c>
      <c r="EM32" s="27">
        <v>309092.86126499996</v>
      </c>
      <c r="EN32" s="26">
        <v>118095</v>
      </c>
      <c r="EO32" s="27">
        <v>440621.17280000006</v>
      </c>
      <c r="EP32" s="24">
        <v>142.55300850259195</v>
      </c>
      <c r="EQ32" s="55" t="s">
        <v>28</v>
      </c>
      <c r="ER32" s="55"/>
      <c r="ES32" s="32">
        <f>SUM(ES22:ES31)</f>
        <v>88371</v>
      </c>
      <c r="ET32" s="27">
        <v>274296.39564</v>
      </c>
      <c r="EU32" s="26">
        <v>140726</v>
      </c>
      <c r="EV32" s="27">
        <v>759843.5325999998</v>
      </c>
      <c r="EW32" s="24">
        <v>277.01550026827755</v>
      </c>
      <c r="EX32" s="26">
        <f>SUM(EX22:EX31)</f>
        <v>150406</v>
      </c>
      <c r="EY32" s="27">
        <v>642020.4815615</v>
      </c>
      <c r="EZ32" s="26">
        <v>266459</v>
      </c>
      <c r="FA32" s="27">
        <v>1348108.9159000001</v>
      </c>
      <c r="FB32" s="24">
        <v>209.97911353562682</v>
      </c>
      <c r="FC32" s="26">
        <f>SUM(FC22:FC31)</f>
        <v>783808</v>
      </c>
      <c r="FD32" s="27">
        <v>2434306.4495116011</v>
      </c>
      <c r="FE32" s="26">
        <v>617400</v>
      </c>
      <c r="FF32" s="27">
        <v>2564928.5623999997</v>
      </c>
      <c r="FG32" s="24">
        <v>105.36588616090654</v>
      </c>
    </row>
    <row r="33" spans="1:163" s="11" customFormat="1" ht="36" customHeight="1" thickBot="1" x14ac:dyDescent="0.35">
      <c r="A33" s="54" t="s">
        <v>29</v>
      </c>
      <c r="B33" s="54"/>
      <c r="C33" s="31">
        <f>C32+C21</f>
        <v>703748</v>
      </c>
      <c r="D33" s="27">
        <v>1533049.9970469815</v>
      </c>
      <c r="E33" s="29">
        <v>492571</v>
      </c>
      <c r="F33" s="27">
        <v>603814.87320000003</v>
      </c>
      <c r="G33" s="24">
        <v>39.386508878581324</v>
      </c>
      <c r="H33" s="31">
        <f>H32+H21</f>
        <v>203431</v>
      </c>
      <c r="I33" s="27">
        <v>429468.37998594157</v>
      </c>
      <c r="J33" s="29">
        <v>34001</v>
      </c>
      <c r="K33" s="27">
        <v>53749.253300000004</v>
      </c>
      <c r="L33" s="24">
        <v>12.515299333971793</v>
      </c>
      <c r="M33" s="31">
        <f>M32+M21</f>
        <v>149823</v>
      </c>
      <c r="N33" s="27">
        <v>314282.80942636705</v>
      </c>
      <c r="O33" s="29">
        <v>145639</v>
      </c>
      <c r="P33" s="27">
        <v>159858.7787</v>
      </c>
      <c r="Q33" s="24">
        <v>50.864626987322737</v>
      </c>
      <c r="R33" s="31">
        <f>R32+R21</f>
        <v>64642</v>
      </c>
      <c r="S33" s="27">
        <v>67038.30277539388</v>
      </c>
      <c r="T33" s="29">
        <v>232</v>
      </c>
      <c r="U33" s="27">
        <v>26040.634499999996</v>
      </c>
      <c r="V33" s="24">
        <v>38.844411958409694</v>
      </c>
      <c r="W33" s="54" t="s">
        <v>29</v>
      </c>
      <c r="X33" s="54"/>
      <c r="Y33" s="31">
        <f>Y32+Y21</f>
        <v>47397</v>
      </c>
      <c r="Z33" s="27">
        <v>160126.51570727309</v>
      </c>
      <c r="AA33" s="29">
        <v>2637</v>
      </c>
      <c r="AB33" s="27">
        <v>61409.037700000001</v>
      </c>
      <c r="AC33" s="24">
        <v>38.350324072661216</v>
      </c>
      <c r="AD33" s="30">
        <f>AD32+AD21</f>
        <v>1736</v>
      </c>
      <c r="AE33" s="27">
        <v>10273.717499886996</v>
      </c>
      <c r="AF33" s="29">
        <v>16</v>
      </c>
      <c r="AG33" s="30">
        <v>18.27</v>
      </c>
      <c r="AH33" s="24">
        <v>0.17783241558083487</v>
      </c>
      <c r="AI33" s="29">
        <f>AI32+AI21</f>
        <v>1019218</v>
      </c>
      <c r="AJ33" s="27">
        <v>2189683.1955155898</v>
      </c>
      <c r="AK33" s="29">
        <v>529441</v>
      </c>
      <c r="AL33" s="27">
        <v>745013.79869999993</v>
      </c>
      <c r="AM33" s="24">
        <v>34.023816788920307</v>
      </c>
      <c r="AN33" s="54" t="s">
        <v>29</v>
      </c>
      <c r="AO33" s="54"/>
      <c r="AP33" s="31">
        <f>AP32+AP21</f>
        <v>734935</v>
      </c>
      <c r="AQ33" s="27">
        <v>1206113.6965933237</v>
      </c>
      <c r="AR33" s="29">
        <v>474193</v>
      </c>
      <c r="AS33" s="27">
        <v>541934.27552490006</v>
      </c>
      <c r="AT33" s="24">
        <v>44.932271066616444</v>
      </c>
      <c r="AU33" s="30">
        <f>AU32+AU21</f>
        <v>93367</v>
      </c>
      <c r="AV33" s="27">
        <v>577934.43850425526</v>
      </c>
      <c r="AW33" s="29">
        <v>213271</v>
      </c>
      <c r="AX33" s="27">
        <v>1209034.7306999997</v>
      </c>
      <c r="AY33" s="24">
        <v>209.19928804192517</v>
      </c>
      <c r="AZ33" s="31">
        <f>AZ32+AZ21</f>
        <v>20685</v>
      </c>
      <c r="BA33" s="27">
        <v>390951.70987744688</v>
      </c>
      <c r="BB33" s="29">
        <v>4711</v>
      </c>
      <c r="BC33" s="27">
        <v>309249.01870000002</v>
      </c>
      <c r="BD33" s="24">
        <v>79.101590014004913</v>
      </c>
      <c r="BE33" s="54" t="s">
        <v>29</v>
      </c>
      <c r="BF33" s="54"/>
      <c r="BG33" s="31">
        <f>BG32+BG21</f>
        <v>4559</v>
      </c>
      <c r="BH33" s="27">
        <v>206236.21483191493</v>
      </c>
      <c r="BI33" s="29">
        <v>700</v>
      </c>
      <c r="BJ33" s="27">
        <v>155128.58790000001</v>
      </c>
      <c r="BK33" s="24">
        <v>75.218888218265505</v>
      </c>
      <c r="BL33" s="31">
        <f>BL32+BL21</f>
        <v>21990</v>
      </c>
      <c r="BM33" s="27">
        <v>78044.888154127184</v>
      </c>
      <c r="BN33" s="29">
        <v>1059</v>
      </c>
      <c r="BO33" s="27">
        <v>4620.4037000000008</v>
      </c>
      <c r="BP33" s="24">
        <v>5.9201874834843533</v>
      </c>
      <c r="BQ33" s="31">
        <f>BQ32+BQ21</f>
        <v>2249</v>
      </c>
      <c r="BR33" s="27">
        <v>11885.022003965909</v>
      </c>
      <c r="BS33" s="29">
        <v>0</v>
      </c>
      <c r="BT33" s="27">
        <v>0</v>
      </c>
      <c r="BU33" s="24">
        <v>0</v>
      </c>
      <c r="BV33" s="54" t="s">
        <v>29</v>
      </c>
      <c r="BW33" s="54"/>
      <c r="BX33" s="29">
        <f>BX32+BX21</f>
        <v>140601</v>
      </c>
      <c r="BY33" s="27">
        <v>1253167.2513677441</v>
      </c>
      <c r="BZ33" s="29">
        <v>219741</v>
      </c>
      <c r="CA33" s="27">
        <v>1678032.7409999999</v>
      </c>
      <c r="CB33" s="24">
        <v>133.9033348636062</v>
      </c>
      <c r="CC33" s="31">
        <f>CC32+CC21</f>
        <v>750</v>
      </c>
      <c r="CD33" s="27">
        <v>19012.543893617018</v>
      </c>
      <c r="CE33" s="29">
        <v>0</v>
      </c>
      <c r="CF33" s="27">
        <v>0</v>
      </c>
      <c r="CG33" s="24">
        <v>0</v>
      </c>
      <c r="CH33" s="31">
        <f>CH32+CH21</f>
        <v>15108</v>
      </c>
      <c r="CI33" s="27">
        <v>75814.91503669419</v>
      </c>
      <c r="CJ33" s="29">
        <v>4814</v>
      </c>
      <c r="CK33" s="27">
        <v>10566.4686</v>
      </c>
      <c r="CL33" s="24">
        <v>13.937189792913257</v>
      </c>
      <c r="CM33" s="54" t="s">
        <v>29</v>
      </c>
      <c r="CN33" s="54"/>
      <c r="CO33" s="31">
        <f>CO32+CO21</f>
        <v>34414</v>
      </c>
      <c r="CP33" s="27">
        <v>314616.45178624295</v>
      </c>
      <c r="CQ33" s="29">
        <v>7596</v>
      </c>
      <c r="CR33" s="27">
        <v>36813.542199999996</v>
      </c>
      <c r="CS33" s="24">
        <v>11.70108619272456</v>
      </c>
      <c r="CT33" s="31">
        <f>CT32+CT21</f>
        <v>9490</v>
      </c>
      <c r="CU33" s="27">
        <v>28573.541361595751</v>
      </c>
      <c r="CV33" s="29">
        <v>11</v>
      </c>
      <c r="CW33" s="27">
        <v>145.00810000000001</v>
      </c>
      <c r="CX33" s="24">
        <v>0.50749082224332909</v>
      </c>
      <c r="CY33" s="31">
        <f>CY32+CY21</f>
        <v>9551</v>
      </c>
      <c r="CZ33" s="27">
        <v>6986.2106649893612</v>
      </c>
      <c r="DA33" s="29">
        <v>1037</v>
      </c>
      <c r="DB33" s="27">
        <v>1210.6474000000001</v>
      </c>
      <c r="DC33" s="24">
        <v>17.329099536992615</v>
      </c>
      <c r="DD33" s="54" t="s">
        <v>29</v>
      </c>
      <c r="DE33" s="54"/>
      <c r="DF33" s="31">
        <f>DF32+DF21</f>
        <v>99726</v>
      </c>
      <c r="DG33" s="27">
        <v>88667.303212959378</v>
      </c>
      <c r="DH33" s="29">
        <v>17816</v>
      </c>
      <c r="DI33" s="27">
        <v>168833.864</v>
      </c>
      <c r="DJ33" s="24">
        <v>190.412765339776</v>
      </c>
      <c r="DK33" s="31">
        <f>DK32+DK21</f>
        <v>1492</v>
      </c>
      <c r="DL33" s="27">
        <v>15044.068829787233</v>
      </c>
      <c r="DM33" s="29">
        <v>1</v>
      </c>
      <c r="DN33" s="28">
        <v>62</v>
      </c>
      <c r="DO33" s="24">
        <v>0.41212254943449939</v>
      </c>
      <c r="DP33" s="29">
        <f>DP32+DP21</f>
        <v>1328858</v>
      </c>
      <c r="DQ33" s="30">
        <v>3976521.4128394322</v>
      </c>
      <c r="DR33" s="29">
        <v>780456</v>
      </c>
      <c r="DS33" s="30">
        <v>2640616.0700000003</v>
      </c>
      <c r="DT33" s="24">
        <v>66.405176682161255</v>
      </c>
      <c r="DU33" s="54" t="s">
        <v>29</v>
      </c>
      <c r="DV33" s="54"/>
      <c r="DW33" s="29">
        <v>0</v>
      </c>
      <c r="DX33" s="30">
        <v>0</v>
      </c>
      <c r="DY33" s="29">
        <v>306</v>
      </c>
      <c r="DZ33" s="27">
        <v>40106.70199999999</v>
      </c>
      <c r="EA33" s="24" t="s">
        <v>44</v>
      </c>
      <c r="EB33" s="31">
        <f>EB32+EB21</f>
        <v>2246</v>
      </c>
      <c r="EC33" s="27">
        <v>43174.161094936164</v>
      </c>
      <c r="ED33" s="29">
        <v>753</v>
      </c>
      <c r="EE33" s="27">
        <v>6517.7372000000005</v>
      </c>
      <c r="EF33" s="24">
        <v>15.096384121206368</v>
      </c>
      <c r="EG33" s="31">
        <f>EG32+EG21</f>
        <v>4514</v>
      </c>
      <c r="EH33" s="27">
        <v>123127.90967412773</v>
      </c>
      <c r="EI33" s="29">
        <v>12870</v>
      </c>
      <c r="EJ33" s="27">
        <v>195623.85749999998</v>
      </c>
      <c r="EK33" s="24">
        <v>158.87856621438726</v>
      </c>
      <c r="EL33" s="31">
        <f>EL32+EL21</f>
        <v>137157</v>
      </c>
      <c r="EM33" s="27">
        <v>569579.02219903003</v>
      </c>
      <c r="EN33" s="29">
        <v>286987</v>
      </c>
      <c r="EO33" s="27">
        <v>996862.68220000004</v>
      </c>
      <c r="EP33" s="24">
        <v>175.01745031818655</v>
      </c>
      <c r="EQ33" s="54" t="s">
        <v>29</v>
      </c>
      <c r="ER33" s="54"/>
      <c r="ES33" s="31">
        <f>ES32+ES21</f>
        <v>193657</v>
      </c>
      <c r="ET33" s="27">
        <v>471596.21981446806</v>
      </c>
      <c r="EU33" s="29">
        <v>240215</v>
      </c>
      <c r="EV33" s="27">
        <v>1284962.0462999998</v>
      </c>
      <c r="EW33" s="24">
        <v>272.47081132361922</v>
      </c>
      <c r="EX33" s="29">
        <f>EX32+EX21</f>
        <v>337574</v>
      </c>
      <c r="EY33" s="27">
        <v>1207477.3127825621</v>
      </c>
      <c r="EZ33" s="29">
        <v>541131</v>
      </c>
      <c r="FA33" s="27">
        <v>2524073.0252</v>
      </c>
      <c r="FB33" s="24">
        <v>209.03689025704497</v>
      </c>
      <c r="FC33" s="29">
        <f>FC32+FC21</f>
        <v>1666432</v>
      </c>
      <c r="FD33" s="27">
        <v>5183998.7256219946</v>
      </c>
      <c r="FE33" s="29">
        <v>1321587</v>
      </c>
      <c r="FF33" s="27">
        <v>5164689.0951999994</v>
      </c>
      <c r="FG33" s="24">
        <v>99.627514753687024</v>
      </c>
    </row>
  </sheetData>
  <mergeCells count="206">
    <mergeCell ref="EQ4:FG4"/>
    <mergeCell ref="A4:V4"/>
    <mergeCell ref="W4:AM4"/>
    <mergeCell ref="AN4:BD4"/>
    <mergeCell ref="BE4:BU4"/>
    <mergeCell ref="BV4:CL4"/>
    <mergeCell ref="CM4:DC4"/>
    <mergeCell ref="DD4:DT4"/>
    <mergeCell ref="DU4:EP4"/>
    <mergeCell ref="DU21:DV21"/>
    <mergeCell ref="EQ21:ER21"/>
    <mergeCell ref="DU32:DV32"/>
    <mergeCell ref="EQ32:ER32"/>
    <mergeCell ref="DU33:DV33"/>
    <mergeCell ref="EQ33:ER33"/>
    <mergeCell ref="DU6:DU10"/>
    <mergeCell ref="DV6:DV10"/>
    <mergeCell ref="EQ6:EQ10"/>
    <mergeCell ref="ER6:ER10"/>
    <mergeCell ref="DW8:EA8"/>
    <mergeCell ref="EL8:EP8"/>
    <mergeCell ref="FC5:FG7"/>
    <mergeCell ref="EX8:FB8"/>
    <mergeCell ref="FC8:FG8"/>
    <mergeCell ref="DP9:DQ9"/>
    <mergeCell ref="DR9:DS9"/>
    <mergeCell ref="DW9:DX9"/>
    <mergeCell ref="DY9:DZ9"/>
    <mergeCell ref="EL9:EM9"/>
    <mergeCell ref="EN9:EO9"/>
    <mergeCell ref="EX9:EY9"/>
    <mergeCell ref="EZ9:FA9"/>
    <mergeCell ref="FC9:FD9"/>
    <mergeCell ref="FE9:FF9"/>
    <mergeCell ref="EG8:EK8"/>
    <mergeCell ref="EG9:EH9"/>
    <mergeCell ref="EI9:EJ9"/>
    <mergeCell ref="ES8:EW8"/>
    <mergeCell ref="ES9:ET9"/>
    <mergeCell ref="EU9:EV9"/>
    <mergeCell ref="ED9:EE9"/>
    <mergeCell ref="EG6:EK7"/>
    <mergeCell ref="DD5:DE5"/>
    <mergeCell ref="DD2:DT2"/>
    <mergeCell ref="DF8:DJ8"/>
    <mergeCell ref="DK8:DO8"/>
    <mergeCell ref="DP8:DT8"/>
    <mergeCell ref="DE6:DE10"/>
    <mergeCell ref="DD6:DD10"/>
    <mergeCell ref="DU2:EP2"/>
    <mergeCell ref="EQ2:FG2"/>
    <mergeCell ref="DD3:DT3"/>
    <mergeCell ref="DU3:EP3"/>
    <mergeCell ref="EQ3:FG3"/>
    <mergeCell ref="DF5:DT5"/>
    <mergeCell ref="DU5:DV5"/>
    <mergeCell ref="DW5:EP5"/>
    <mergeCell ref="EQ5:ER5"/>
    <mergeCell ref="ES5:EW7"/>
    <mergeCell ref="EX5:FB7"/>
    <mergeCell ref="DP6:DT7"/>
    <mergeCell ref="DW6:EA7"/>
    <mergeCell ref="EL6:EP7"/>
    <mergeCell ref="EB6:EF7"/>
    <mergeCell ref="EB8:EF8"/>
    <mergeCell ref="EB9:EC9"/>
    <mergeCell ref="C8:G8"/>
    <mergeCell ref="C9:D9"/>
    <mergeCell ref="E9:F9"/>
    <mergeCell ref="C6:L6"/>
    <mergeCell ref="DD32:DE32"/>
    <mergeCell ref="DD21:DE21"/>
    <mergeCell ref="DM9:DN9"/>
    <mergeCell ref="DK9:DL9"/>
    <mergeCell ref="DH9:DI9"/>
    <mergeCell ref="DF9:DG9"/>
    <mergeCell ref="R8:V8"/>
    <mergeCell ref="R9:S9"/>
    <mergeCell ref="T9:U9"/>
    <mergeCell ref="DF6:DJ7"/>
    <mergeCell ref="DK6:DO7"/>
    <mergeCell ref="AN21:AO21"/>
    <mergeCell ref="AN32:AO32"/>
    <mergeCell ref="BE21:BF21"/>
    <mergeCell ref="BS9:BT9"/>
    <mergeCell ref="BE6:BE10"/>
    <mergeCell ref="BF6:BF10"/>
    <mergeCell ref="BV3:CL3"/>
    <mergeCell ref="CM3:DC3"/>
    <mergeCell ref="W33:X33"/>
    <mergeCell ref="AN33:AO33"/>
    <mergeCell ref="AN5:AO5"/>
    <mergeCell ref="AN6:AN10"/>
    <mergeCell ref="AO6:AO10"/>
    <mergeCell ref="AZ8:BD8"/>
    <mergeCell ref="BG8:BK8"/>
    <mergeCell ref="DA9:DB9"/>
    <mergeCell ref="CM32:CN32"/>
    <mergeCell ref="Y8:AC8"/>
    <mergeCell ref="AD8:AH8"/>
    <mergeCell ref="AI8:AM8"/>
    <mergeCell ref="Y9:Z9"/>
    <mergeCell ref="AI9:AJ9"/>
    <mergeCell ref="AK9:AL9"/>
    <mergeCell ref="AP9:AQ9"/>
    <mergeCell ref="AR9:AS9"/>
    <mergeCell ref="AU9:AV9"/>
    <mergeCell ref="AW9:AX9"/>
    <mergeCell ref="AZ9:BA9"/>
    <mergeCell ref="BB9:BC9"/>
    <mergeCell ref="BE33:BF33"/>
    <mergeCell ref="A33:B33"/>
    <mergeCell ref="B6:B10"/>
    <mergeCell ref="A6:A10"/>
    <mergeCell ref="A3:V3"/>
    <mergeCell ref="W3:AM3"/>
    <mergeCell ref="AN3:BD3"/>
    <mergeCell ref="BE3:BU3"/>
    <mergeCell ref="A5:B5"/>
    <mergeCell ref="BL9:BM9"/>
    <mergeCell ref="BN9:BO9"/>
    <mergeCell ref="BQ9:BR9"/>
    <mergeCell ref="BQ8:BU8"/>
    <mergeCell ref="BG9:BH9"/>
    <mergeCell ref="M9:N9"/>
    <mergeCell ref="O9:P9"/>
    <mergeCell ref="BI9:BJ9"/>
    <mergeCell ref="AD9:AE9"/>
    <mergeCell ref="A32:B32"/>
    <mergeCell ref="H8:L8"/>
    <mergeCell ref="M8:Q8"/>
    <mergeCell ref="AA9:AB9"/>
    <mergeCell ref="X6:X10"/>
    <mergeCell ref="A21:B21"/>
    <mergeCell ref="AF9:AG9"/>
    <mergeCell ref="A2:V2"/>
    <mergeCell ref="W2:AM2"/>
    <mergeCell ref="AN2:BD2"/>
    <mergeCell ref="BE2:BU2"/>
    <mergeCell ref="BV2:CL2"/>
    <mergeCell ref="CM2:DC2"/>
    <mergeCell ref="W21:X21"/>
    <mergeCell ref="W32:X32"/>
    <mergeCell ref="BV5:BW5"/>
    <mergeCell ref="BV6:BV10"/>
    <mergeCell ref="BW6:BW10"/>
    <mergeCell ref="BV21:BW21"/>
    <mergeCell ref="BV32:BW32"/>
    <mergeCell ref="W6:W10"/>
    <mergeCell ref="H9:I9"/>
    <mergeCell ref="J9:K9"/>
    <mergeCell ref="BE32:BF32"/>
    <mergeCell ref="AP8:AT8"/>
    <mergeCell ref="AU8:AY8"/>
    <mergeCell ref="CY9:CZ9"/>
    <mergeCell ref="CQ9:CR9"/>
    <mergeCell ref="CJ9:CK9"/>
    <mergeCell ref="CO9:CP9"/>
    <mergeCell ref="BZ9:CA9"/>
    <mergeCell ref="DD33:DE33"/>
    <mergeCell ref="CM21:CN21"/>
    <mergeCell ref="CH6:CL7"/>
    <mergeCell ref="CO6:CS7"/>
    <mergeCell ref="CT6:CX7"/>
    <mergeCell ref="CY6:DC7"/>
    <mergeCell ref="BV33:BW33"/>
    <mergeCell ref="CM6:CM10"/>
    <mergeCell ref="CN6:CN10"/>
    <mergeCell ref="CE9:CF9"/>
    <mergeCell ref="CH9:CI9"/>
    <mergeCell ref="CM33:CN33"/>
    <mergeCell ref="CC9:CD9"/>
    <mergeCell ref="AP5:BD5"/>
    <mergeCell ref="BG5:BU5"/>
    <mergeCell ref="BX5:CL5"/>
    <mergeCell ref="CO5:DC5"/>
    <mergeCell ref="CO8:CS8"/>
    <mergeCell ref="BL8:BP8"/>
    <mergeCell ref="BX9:BY9"/>
    <mergeCell ref="CM5:CN5"/>
    <mergeCell ref="CY8:DC8"/>
    <mergeCell ref="CT8:CX8"/>
    <mergeCell ref="CT9:CU9"/>
    <mergeCell ref="CV9:CW9"/>
    <mergeCell ref="AP6:AT7"/>
    <mergeCell ref="AU6:AY7"/>
    <mergeCell ref="AZ6:BD7"/>
    <mergeCell ref="BG6:BK7"/>
    <mergeCell ref="BL6:BP7"/>
    <mergeCell ref="BQ6:BU7"/>
    <mergeCell ref="BX6:CB7"/>
    <mergeCell ref="CC6:CG7"/>
    <mergeCell ref="BX8:CB8"/>
    <mergeCell ref="CC8:CG8"/>
    <mergeCell ref="CH8:CL8"/>
    <mergeCell ref="BE5:BF5"/>
    <mergeCell ref="C5:V5"/>
    <mergeCell ref="C7:G7"/>
    <mergeCell ref="H7:L7"/>
    <mergeCell ref="M6:Q7"/>
    <mergeCell ref="R6:V7"/>
    <mergeCell ref="Y6:AC7"/>
    <mergeCell ref="AD6:AH7"/>
    <mergeCell ref="AI6:AM7"/>
    <mergeCell ref="Y5:AM5"/>
    <mergeCell ref="W5:X5"/>
  </mergeCells>
  <printOptions horizontalCentered="1" verticalCentered="1"/>
  <pageMargins left="0.15748031496062992" right="0.15748031496062992" top="0.11811023622047245" bottom="0.19685039370078741" header="0.31496062992125984" footer="0.31496062992125984"/>
  <pageSetup paperSize="9" scale="41" fitToWidth="0" orientation="portrait" r:id="rId1"/>
  <colBreaks count="8" manualBreakCount="8">
    <brk id="22" min="1" max="33" man="1"/>
    <brk id="39" min="1" max="33" man="1"/>
    <brk id="56" min="1" max="33" man="1"/>
    <brk id="73" min="1" max="33" man="1"/>
    <brk id="90" min="1" max="33" man="1"/>
    <brk id="107" min="1" max="33" man="1"/>
    <brk id="124" min="1" max="33" man="1"/>
    <brk id="146" min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C2</vt:lpstr>
      <vt:lpstr>'ANNEX C2'!Print_Area</vt:lpstr>
    </vt:vector>
  </TitlesOfParts>
  <Company>Lead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J&amp;K Bank CHQ</dc:creator>
  <cp:lastModifiedBy>Raja Mansoor Ali</cp:lastModifiedBy>
  <cp:lastPrinted>2025-03-02T06:32:14Z</cp:lastPrinted>
  <dcterms:created xsi:type="dcterms:W3CDTF">2014-08-07T12:08:49Z</dcterms:created>
  <dcterms:modified xsi:type="dcterms:W3CDTF">2025-03-02T06:32:18Z</dcterms:modified>
</cp:coreProperties>
</file>